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bar\Desktop\open data\E governce data of E&amp;P\PMRU Data\Annexures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1" i="1"/>
  <c r="F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F22" i="1" s="1"/>
  <c r="E2" i="1"/>
  <c r="E22" i="1" s="1"/>
</calcChain>
</file>

<file path=xl/sharedStrings.xml><?xml version="1.0" encoding="utf-8"?>
<sst xmlns="http://schemas.openxmlformats.org/spreadsheetml/2006/main" count="30" uniqueCount="21">
  <si>
    <t>District</t>
  </si>
  <si>
    <t>Year</t>
  </si>
  <si>
    <t>Number of Villages</t>
  </si>
  <si>
    <t>Number of Houses</t>
  </si>
  <si>
    <t>Energy Generation per Year</t>
  </si>
  <si>
    <t>Swabi</t>
  </si>
  <si>
    <t>Nowshera</t>
  </si>
  <si>
    <t>Mardan</t>
  </si>
  <si>
    <t>Kohat</t>
  </si>
  <si>
    <t>2019</t>
  </si>
  <si>
    <t>Karak</t>
  </si>
  <si>
    <t>2018</t>
  </si>
  <si>
    <t>Bannu</t>
  </si>
  <si>
    <t>DI Khna</t>
  </si>
  <si>
    <t>Lakki Marwat</t>
  </si>
  <si>
    <t>Peshawar</t>
  </si>
  <si>
    <t>Chitral</t>
  </si>
  <si>
    <t>2016</t>
  </si>
  <si>
    <t>2017</t>
  </si>
  <si>
    <t>Sr. No.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</si>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</sst>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&quot;KWh&quot;"/>
    <numFmt numFmtId="165" formatCode="[$-409]d/m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>
      <alignment horizontal="center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64" fontId="0" fillId="0" borderId="7" xfId="0" applyNumberFormat="1" applyBorder="1" applyAlignment="1">
      <alignment horizontal="center"/>
    </xf>
    <xf numFmtId="0" fontId="0" fillId="0" borderId="8" xfId="0" applyFill="1" applyBorder="1" applyAlignment="1" applyProtection="1">
      <alignment horizontal="left" vertical="center" wrapText="1"/>
    </xf>
    <xf numFmtId="1" fontId="0" fillId="0" borderId="6" xfId="0" applyNumberFormat="1" applyFill="1" applyBorder="1" applyAlignment="1" applyProtection="1">
      <alignment horizontal="center" vertical="center"/>
    </xf>
    <xf numFmtId="165" fontId="0" fillId="0" borderId="8" xfId="0" applyNumberFormat="1" applyFill="1" applyBorder="1" applyAlignment="1" applyProtection="1">
      <alignment horizontal="lef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165" fontId="0" fillId="0" borderId="5" xfId="0" applyNumberFormat="1" applyFill="1" applyBorder="1" applyAlignment="1" applyProtection="1">
      <alignment horizontal="left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1" fontId="0" fillId="0" borderId="8" xfId="0" applyNumberFormat="1" applyFill="1" applyBorder="1" applyAlignment="1" applyProtection="1">
      <alignment horizontal="center" vertical="center"/>
    </xf>
    <xf numFmtId="165" fontId="0" fillId="0" borderId="9" xfId="0" applyNumberFormat="1" applyFill="1" applyBorder="1" applyAlignment="1" applyProtection="1">
      <alignment horizontal="left" vertical="center" wrapText="1"/>
    </xf>
    <xf numFmtId="0" fontId="0" fillId="0" borderId="8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>
      <alignment horizontal="center"/>
    </xf>
    <xf numFmtId="165" fontId="0" fillId="0" borderId="6" xfId="0" applyNumberForma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" fontId="1" fillId="0" borderId="18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64" fontId="1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L12" sqref="L12"/>
    </sheetView>
  </sheetViews>
  <sheetFormatPr defaultRowHeight="15" x14ac:dyDescent="0.25"/>
  <cols>
    <col min="2" max="2" width="12.5703125" bestFit="1" customWidth="1"/>
    <col min="4" max="4" width="18.28515625" bestFit="1" customWidth="1"/>
    <col min="5" max="5" width="17.7109375" bestFit="1" customWidth="1"/>
    <col min="6" max="6" width="26" bestFit="1" customWidth="1"/>
  </cols>
  <sheetData>
    <row r="1" spans="1:6" ht="15.75" thickBot="1" x14ac:dyDescent="0.3">
      <c r="A1" s="24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6" x14ac:dyDescent="0.25">
      <c r="A2" s="25">
        <v>1</v>
      </c>
      <c r="B2" s="3" t="s">
        <v>5</v>
      </c>
      <c r="C2" s="4">
        <v>2018</v>
      </c>
      <c r="D2" s="5">
        <v>14</v>
      </c>
      <c r="E2" s="6">
        <f>D2*29</f>
        <v>406</v>
      </c>
      <c r="F2" s="7">
        <f>((D2*29)*300*5.5*365)/1000</f>
        <v>244513.5</v>
      </c>
    </row>
    <row r="3" spans="1:6" x14ac:dyDescent="0.25">
      <c r="A3" s="26"/>
      <c r="B3" s="8"/>
      <c r="C3" s="9">
        <v>2019</v>
      </c>
      <c r="D3" s="10">
        <v>3</v>
      </c>
      <c r="E3" s="11">
        <f t="shared" ref="E3:E19" si="0">D3*29</f>
        <v>87</v>
      </c>
      <c r="F3" s="12">
        <f t="shared" ref="F3:F19" si="1">((D3*29)*300*5.5*365)/1000</f>
        <v>52395.75</v>
      </c>
    </row>
    <row r="4" spans="1:6" x14ac:dyDescent="0.25">
      <c r="A4" s="27">
        <v>2</v>
      </c>
      <c r="B4" s="13" t="s">
        <v>6</v>
      </c>
      <c r="C4" s="9">
        <v>2018</v>
      </c>
      <c r="D4" s="14">
        <v>12</v>
      </c>
      <c r="E4" s="11">
        <f t="shared" si="0"/>
        <v>348</v>
      </c>
      <c r="F4" s="12">
        <f t="shared" si="1"/>
        <v>209583</v>
      </c>
    </row>
    <row r="5" spans="1:6" x14ac:dyDescent="0.25">
      <c r="A5" s="26"/>
      <c r="B5" s="8"/>
      <c r="C5" s="9">
        <v>2019</v>
      </c>
      <c r="D5" s="14">
        <v>6</v>
      </c>
      <c r="E5" s="11">
        <f t="shared" si="0"/>
        <v>174</v>
      </c>
      <c r="F5" s="12">
        <f t="shared" si="1"/>
        <v>104791.5</v>
      </c>
    </row>
    <row r="6" spans="1:6" x14ac:dyDescent="0.25">
      <c r="A6" s="27">
        <v>3</v>
      </c>
      <c r="B6" s="13" t="s">
        <v>7</v>
      </c>
      <c r="C6" s="9">
        <v>2018</v>
      </c>
      <c r="D6" s="14">
        <v>4</v>
      </c>
      <c r="E6" s="11">
        <f t="shared" si="0"/>
        <v>116</v>
      </c>
      <c r="F6" s="12">
        <f t="shared" si="1"/>
        <v>69861</v>
      </c>
    </row>
    <row r="7" spans="1:6" x14ac:dyDescent="0.25">
      <c r="A7" s="26"/>
      <c r="B7" s="8"/>
      <c r="C7" s="9">
        <v>2019</v>
      </c>
      <c r="D7" s="14">
        <v>10</v>
      </c>
      <c r="E7" s="11">
        <f t="shared" si="0"/>
        <v>290</v>
      </c>
      <c r="F7" s="12">
        <f t="shared" si="1"/>
        <v>174652.5</v>
      </c>
    </row>
    <row r="8" spans="1:6" x14ac:dyDescent="0.25">
      <c r="A8" s="27">
        <v>4</v>
      </c>
      <c r="B8" s="15" t="s">
        <v>8</v>
      </c>
      <c r="C8" s="16">
        <v>2018</v>
      </c>
      <c r="D8" s="14">
        <v>7</v>
      </c>
      <c r="E8" s="11">
        <f t="shared" si="0"/>
        <v>203</v>
      </c>
      <c r="F8" s="12">
        <f t="shared" si="1"/>
        <v>122256.75</v>
      </c>
    </row>
    <row r="9" spans="1:6" x14ac:dyDescent="0.25">
      <c r="A9" s="26"/>
      <c r="B9" s="17"/>
      <c r="C9" s="16" t="s">
        <v>9</v>
      </c>
      <c r="D9" s="14">
        <v>0</v>
      </c>
      <c r="E9" s="11">
        <f t="shared" si="0"/>
        <v>0</v>
      </c>
      <c r="F9" s="12">
        <f t="shared" si="1"/>
        <v>0</v>
      </c>
    </row>
    <row r="10" spans="1:6" x14ac:dyDescent="0.25">
      <c r="A10" s="27">
        <v>5</v>
      </c>
      <c r="B10" s="15" t="s">
        <v>10</v>
      </c>
      <c r="C10" s="16" t="s">
        <v>11</v>
      </c>
      <c r="D10" s="14">
        <v>2</v>
      </c>
      <c r="E10" s="11">
        <f t="shared" si="0"/>
        <v>58</v>
      </c>
      <c r="F10" s="12">
        <f t="shared" si="1"/>
        <v>34930.5</v>
      </c>
    </row>
    <row r="11" spans="1:6" x14ac:dyDescent="0.25">
      <c r="A11" s="26"/>
      <c r="B11" s="17"/>
      <c r="C11" s="16" t="s">
        <v>9</v>
      </c>
      <c r="D11" s="14">
        <v>0</v>
      </c>
      <c r="E11" s="11">
        <f t="shared" si="0"/>
        <v>0</v>
      </c>
      <c r="F11" s="12">
        <f t="shared" si="1"/>
        <v>0</v>
      </c>
    </row>
    <row r="12" spans="1:6" x14ac:dyDescent="0.25">
      <c r="A12" s="27">
        <v>6</v>
      </c>
      <c r="B12" s="15" t="s">
        <v>12</v>
      </c>
      <c r="C12" s="16" t="s">
        <v>11</v>
      </c>
      <c r="D12" s="14">
        <v>14</v>
      </c>
      <c r="E12" s="11">
        <f t="shared" si="0"/>
        <v>406</v>
      </c>
      <c r="F12" s="12">
        <f t="shared" si="1"/>
        <v>244513.5</v>
      </c>
    </row>
    <row r="13" spans="1:6" x14ac:dyDescent="0.25">
      <c r="A13" s="26"/>
      <c r="B13" s="17"/>
      <c r="C13" s="18" t="s">
        <v>9</v>
      </c>
      <c r="D13" s="19">
        <v>5</v>
      </c>
      <c r="E13" s="11">
        <f t="shared" si="0"/>
        <v>145</v>
      </c>
      <c r="F13" s="12">
        <f t="shared" si="1"/>
        <v>87326.25</v>
      </c>
    </row>
    <row r="14" spans="1:6" x14ac:dyDescent="0.25">
      <c r="A14" s="27">
        <v>7</v>
      </c>
      <c r="B14" s="15" t="s">
        <v>13</v>
      </c>
      <c r="C14" s="18" t="s">
        <v>11</v>
      </c>
      <c r="D14" s="19">
        <v>0</v>
      </c>
      <c r="E14" s="11">
        <f t="shared" si="0"/>
        <v>0</v>
      </c>
      <c r="F14" s="12">
        <f t="shared" si="1"/>
        <v>0</v>
      </c>
    </row>
    <row r="15" spans="1:6" x14ac:dyDescent="0.25">
      <c r="A15" s="26"/>
      <c r="B15" s="17"/>
      <c r="C15" s="18" t="s">
        <v>9</v>
      </c>
      <c r="D15" s="19">
        <v>13</v>
      </c>
      <c r="E15" s="11">
        <f t="shared" si="0"/>
        <v>377</v>
      </c>
      <c r="F15" s="12">
        <f t="shared" si="1"/>
        <v>227048.25</v>
      </c>
    </row>
    <row r="16" spans="1:6" x14ac:dyDescent="0.25">
      <c r="A16" s="27">
        <v>8</v>
      </c>
      <c r="B16" s="15" t="s">
        <v>14</v>
      </c>
      <c r="C16" s="16" t="s">
        <v>11</v>
      </c>
      <c r="D16" s="14">
        <v>0</v>
      </c>
      <c r="E16" s="11">
        <f t="shared" si="0"/>
        <v>0</v>
      </c>
      <c r="F16" s="12">
        <f t="shared" si="1"/>
        <v>0</v>
      </c>
    </row>
    <row r="17" spans="1:6" x14ac:dyDescent="0.25">
      <c r="A17" s="26"/>
      <c r="B17" s="17"/>
      <c r="C17" s="18" t="s">
        <v>9</v>
      </c>
      <c r="D17" s="19">
        <v>5</v>
      </c>
      <c r="E17" s="11">
        <f t="shared" si="0"/>
        <v>145</v>
      </c>
      <c r="F17" s="12">
        <f t="shared" si="1"/>
        <v>87326.25</v>
      </c>
    </row>
    <row r="18" spans="1:6" x14ac:dyDescent="0.25">
      <c r="A18" s="27">
        <v>9</v>
      </c>
      <c r="B18" s="15" t="s">
        <v>15</v>
      </c>
      <c r="C18" s="16" t="s">
        <v>11</v>
      </c>
      <c r="D18" s="14">
        <v>0</v>
      </c>
      <c r="E18" s="11">
        <f t="shared" si="0"/>
        <v>0</v>
      </c>
      <c r="F18" s="12">
        <f>((D18*29)*300*5.5*365)/1000</f>
        <v>0</v>
      </c>
    </row>
    <row r="19" spans="1:6" x14ac:dyDescent="0.25">
      <c r="A19" s="28"/>
      <c r="B19" s="20"/>
      <c r="C19" s="18" t="s">
        <v>9</v>
      </c>
      <c r="D19" s="19">
        <v>5</v>
      </c>
      <c r="E19" s="21">
        <f t="shared" si="0"/>
        <v>145</v>
      </c>
      <c r="F19" s="22">
        <f t="shared" si="1"/>
        <v>87326.25</v>
      </c>
    </row>
    <row r="20" spans="1:6" x14ac:dyDescent="0.25">
      <c r="A20" s="29">
        <v>10</v>
      </c>
      <c r="B20" s="23" t="s">
        <v>16</v>
      </c>
      <c r="C20" s="16" t="s">
        <v>17</v>
      </c>
      <c r="D20" s="14">
        <v>14</v>
      </c>
      <c r="E20" s="11">
        <v>1418</v>
      </c>
      <c r="F20" s="22">
        <f>(E20*200*5.5*365)/1000</f>
        <v>569327</v>
      </c>
    </row>
    <row r="21" spans="1:6" ht="15.75" thickBot="1" x14ac:dyDescent="0.3">
      <c r="A21" s="27"/>
      <c r="B21" s="15"/>
      <c r="C21" s="18" t="s">
        <v>18</v>
      </c>
      <c r="D21" s="19">
        <v>12</v>
      </c>
      <c r="E21" s="21">
        <v>1332</v>
      </c>
      <c r="F21" s="22">
        <f>(E21*200*5.5*365)/1000</f>
        <v>534798</v>
      </c>
    </row>
    <row r="22" spans="1:6" ht="15.75" thickBot="1" x14ac:dyDescent="0.3">
      <c r="A22" s="30" t="s">
        <v>20</v>
      </c>
      <c r="B22" s="31"/>
      <c r="C22" s="32"/>
      <c r="D22" s="33">
        <f>SUM(D2:D21)</f>
        <v>126</v>
      </c>
      <c r="E22" s="34">
        <f>SUM(E2:E21)</f>
        <v>5650</v>
      </c>
      <c r="F22" s="35">
        <f>SUM(F2:F21)</f>
        <v>2850650</v>
      </c>
    </row>
  </sheetData>
  <mergeCells count="21">
    <mergeCell ref="B14:B15"/>
    <mergeCell ref="B16:B17"/>
    <mergeCell ref="B18:B19"/>
    <mergeCell ref="B20:B21"/>
    <mergeCell ref="A22:B22"/>
    <mergeCell ref="A14:A15"/>
    <mergeCell ref="A16:A17"/>
    <mergeCell ref="A18:A19"/>
    <mergeCell ref="A20:A21"/>
    <mergeCell ref="B2:B3"/>
    <mergeCell ref="B4:B5"/>
    <mergeCell ref="B6:B7"/>
    <mergeCell ref="B8:B9"/>
    <mergeCell ref="B10:B11"/>
    <mergeCell ref="B12:B13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Babar</dc:creator>
  <cp:lastModifiedBy>Babar</cp:lastModifiedBy>
  <dcterms:created xsi:type="dcterms:W3CDTF">2020-01-08T10:33:38Z</dcterms:created>
  <dcterms:modified xsi:type="dcterms:W3CDTF">2020-01-08T10:35:22Z</dcterms:modified>
</cp:coreProperties>
</file>