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" yWindow="144" windowWidth="22014" windowHeight="8892"/>
  </bookViews>
  <sheets>
    <sheet name="Recovery of AIT 2015-1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8" i="1"/>
  <c r="S18" s="1"/>
  <c r="S17"/>
  <c r="P17"/>
  <c r="O17"/>
  <c r="N17"/>
  <c r="M17"/>
  <c r="L17"/>
  <c r="K17"/>
  <c r="J17"/>
  <c r="I17"/>
  <c r="H17"/>
  <c r="G17"/>
  <c r="F17"/>
  <c r="E17"/>
  <c r="D17"/>
  <c r="C17"/>
  <c r="S16"/>
  <c r="P16"/>
  <c r="O16"/>
  <c r="N16"/>
  <c r="M16"/>
  <c r="L16"/>
  <c r="K16"/>
  <c r="J16"/>
  <c r="I16"/>
  <c r="H16"/>
  <c r="G16"/>
  <c r="F16"/>
  <c r="E16"/>
  <c r="D16"/>
  <c r="C16"/>
  <c r="S15"/>
  <c r="P15"/>
  <c r="O15"/>
  <c r="N15"/>
  <c r="M15"/>
  <c r="L15"/>
  <c r="K15"/>
  <c r="J15"/>
  <c r="I15"/>
  <c r="H15"/>
  <c r="G15"/>
  <c r="F15"/>
  <c r="E15"/>
  <c r="D15"/>
  <c r="C15"/>
  <c r="S14"/>
  <c r="P14"/>
  <c r="O14"/>
  <c r="N14"/>
  <c r="M14"/>
  <c r="L14"/>
  <c r="K14"/>
  <c r="J14"/>
  <c r="I14"/>
  <c r="H14"/>
  <c r="G14"/>
  <c r="F14"/>
  <c r="E14"/>
  <c r="D14"/>
  <c r="C14"/>
  <c r="S13"/>
  <c r="P13"/>
  <c r="O13"/>
  <c r="N13"/>
  <c r="M13"/>
  <c r="L13"/>
  <c r="K13"/>
  <c r="J13"/>
  <c r="I13"/>
  <c r="H13"/>
  <c r="G13"/>
  <c r="F13"/>
  <c r="E13"/>
  <c r="D13"/>
  <c r="C13"/>
  <c r="S12"/>
  <c r="P12"/>
  <c r="O12"/>
  <c r="N12"/>
  <c r="M12"/>
  <c r="L12"/>
  <c r="K12"/>
  <c r="J12"/>
  <c r="I12"/>
  <c r="H12"/>
  <c r="G12"/>
  <c r="F12"/>
  <c r="E12"/>
  <c r="D12"/>
  <c r="C12"/>
  <c r="S11"/>
  <c r="P11"/>
  <c r="O11"/>
  <c r="N11"/>
  <c r="M11"/>
  <c r="L11"/>
  <c r="K11"/>
  <c r="J11"/>
  <c r="I11"/>
  <c r="H11"/>
  <c r="G11"/>
  <c r="F11"/>
  <c r="E11"/>
  <c r="D11"/>
  <c r="C11"/>
  <c r="S10"/>
  <c r="P10"/>
  <c r="O10"/>
  <c r="N10"/>
  <c r="M10"/>
  <c r="L10"/>
  <c r="K10"/>
  <c r="J10"/>
  <c r="I10"/>
  <c r="H10"/>
  <c r="G10"/>
  <c r="F10"/>
  <c r="E10"/>
  <c r="D10"/>
  <c r="C10"/>
  <c r="S9"/>
  <c r="P9"/>
  <c r="O9"/>
  <c r="N9"/>
  <c r="M9"/>
  <c r="L9"/>
  <c r="K9"/>
  <c r="J9"/>
  <c r="I9"/>
  <c r="H9"/>
  <c r="G9"/>
  <c r="F9"/>
  <c r="E9"/>
  <c r="D9"/>
  <c r="C9"/>
  <c r="S8"/>
  <c r="P8"/>
  <c r="O8"/>
  <c r="N8"/>
  <c r="M8"/>
  <c r="L8"/>
  <c r="K8"/>
  <c r="J8"/>
  <c r="I8"/>
  <c r="H8"/>
  <c r="G8"/>
  <c r="F8"/>
  <c r="E8"/>
  <c r="D8"/>
  <c r="C8"/>
  <c r="S7"/>
  <c r="P7"/>
  <c r="O7"/>
  <c r="N7"/>
  <c r="M7"/>
  <c r="L7"/>
  <c r="K7"/>
  <c r="J7"/>
  <c r="I7"/>
  <c r="H7"/>
  <c r="G7"/>
  <c r="F7"/>
  <c r="E7"/>
  <c r="D7"/>
  <c r="C7"/>
  <c r="S6"/>
  <c r="P6"/>
  <c r="O6"/>
  <c r="N6"/>
  <c r="M6"/>
  <c r="L6"/>
  <c r="K6"/>
  <c r="J6"/>
  <c r="I6"/>
  <c r="H6"/>
  <c r="G6"/>
  <c r="F6"/>
  <c r="E6"/>
  <c r="D6"/>
  <c r="C6"/>
  <c r="S5"/>
  <c r="P5"/>
  <c r="O5"/>
  <c r="N5"/>
  <c r="M5"/>
  <c r="L5"/>
  <c r="K5"/>
  <c r="J5"/>
  <c r="I5"/>
  <c r="H5"/>
  <c r="G5"/>
  <c r="F5"/>
  <c r="E5"/>
  <c r="D5"/>
  <c r="C5"/>
  <c r="S4"/>
  <c r="P4"/>
  <c r="O4"/>
  <c r="N4"/>
  <c r="M4"/>
  <c r="L4"/>
  <c r="K4"/>
  <c r="J4"/>
  <c r="I4"/>
  <c r="H4"/>
  <c r="G4"/>
  <c r="F4"/>
  <c r="E4"/>
  <c r="D4"/>
  <c r="C4"/>
  <c r="S3"/>
  <c r="P3"/>
  <c r="O3"/>
  <c r="N3"/>
  <c r="M3"/>
  <c r="L3"/>
  <c r="K3"/>
  <c r="J3"/>
  <c r="I3"/>
  <c r="H3"/>
  <c r="G3"/>
  <c r="F3"/>
  <c r="E3"/>
  <c r="D3"/>
  <c r="C3"/>
  <c r="S2"/>
  <c r="P2"/>
  <c r="O2"/>
  <c r="N2"/>
  <c r="M2"/>
  <c r="L2"/>
  <c r="L18" s="1"/>
  <c r="K2"/>
  <c r="J2"/>
  <c r="I2"/>
  <c r="H2"/>
  <c r="H18" s="1"/>
  <c r="G2"/>
  <c r="F2"/>
  <c r="E2"/>
  <c r="D2"/>
  <c r="D18" s="1"/>
  <c r="C2"/>
  <c r="P18" l="1"/>
  <c r="Q5"/>
  <c r="R5" s="1"/>
  <c r="Q13"/>
  <c r="R13" s="1"/>
  <c r="Q17"/>
  <c r="R17" s="1"/>
  <c r="Q9"/>
  <c r="R9" s="1"/>
  <c r="C18"/>
  <c r="G18"/>
  <c r="K18"/>
  <c r="O18"/>
  <c r="Q6"/>
  <c r="R6" s="1"/>
  <c r="Q10"/>
  <c r="R10" s="1"/>
  <c r="Q14"/>
  <c r="R14" s="1"/>
  <c r="F18"/>
  <c r="J18"/>
  <c r="N18"/>
  <c r="Q3"/>
  <c r="R3" s="1"/>
  <c r="Q7"/>
  <c r="R7" s="1"/>
  <c r="Q11"/>
  <c r="R11" s="1"/>
  <c r="Q15"/>
  <c r="R15" s="1"/>
  <c r="E18"/>
  <c r="I18"/>
  <c r="M18"/>
  <c r="Q4"/>
  <c r="R4" s="1"/>
  <c r="Q8"/>
  <c r="R8" s="1"/>
  <c r="Q12"/>
  <c r="R12" s="1"/>
  <c r="Q16"/>
  <c r="R16" s="1"/>
  <c r="Q2"/>
  <c r="Q18" l="1"/>
  <c r="R18" s="1"/>
  <c r="R2"/>
</calcChain>
</file>

<file path=xl/sharedStrings.xml><?xml version="1.0" encoding="utf-8"?>
<sst xmlns="http://schemas.openxmlformats.org/spreadsheetml/2006/main" count="23" uniqueCount="23">
  <si>
    <t>Districts</t>
  </si>
  <si>
    <t>Total</t>
  </si>
  <si>
    <t>%AGE</t>
  </si>
  <si>
    <t>Req %Age</t>
  </si>
  <si>
    <t>Abbotabad</t>
  </si>
  <si>
    <t>Bannu</t>
  </si>
  <si>
    <t>Batagram</t>
  </si>
  <si>
    <t>Charsadda</t>
  </si>
  <si>
    <t>D.I.Khan</t>
  </si>
  <si>
    <t>Hangu</t>
  </si>
  <si>
    <t>Haripur</t>
  </si>
  <si>
    <t>Karak</t>
  </si>
  <si>
    <t>Kohat</t>
  </si>
  <si>
    <t>Lakki Marwat</t>
  </si>
  <si>
    <t>Mansehra</t>
  </si>
  <si>
    <t>Mardan</t>
  </si>
  <si>
    <t>Nowshera</t>
  </si>
  <si>
    <t>Peshawar</t>
  </si>
  <si>
    <t>Swabi</t>
  </si>
  <si>
    <t>Tank</t>
  </si>
  <si>
    <t>June Final</t>
  </si>
  <si>
    <t>REVISED ESTIMAE  2017-18</t>
  </si>
  <si>
    <t>June Supply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</si>
</sst>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0" borderId="3" xfId="3" applyFont="1" applyFill="1" applyBorder="1" applyAlignment="1">
      <alignment horizontal="center" vertical="center" wrapText="1"/>
    </xf>
    <xf numFmtId="17" fontId="4" fillId="0" borderId="3" xfId="3" applyNumberFormat="1" applyFont="1" applyFill="1" applyBorder="1" applyAlignment="1">
      <alignment horizontal="center" vertical="center" wrapText="1"/>
    </xf>
    <xf numFmtId="17" fontId="4" fillId="0" borderId="2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4" fillId="0" borderId="5" xfId="2" applyNumberFormat="1" applyFont="1" applyBorder="1" applyAlignment="1">
      <alignment horizontal="right" vertical="center"/>
    </xf>
    <xf numFmtId="3" fontId="4" fillId="0" borderId="5" xfId="2" applyNumberFormat="1" applyFont="1" applyBorder="1" applyAlignment="1">
      <alignment vertical="center"/>
    </xf>
    <xf numFmtId="3" fontId="4" fillId="0" borderId="5" xfId="2" applyNumberFormat="1" applyFont="1" applyFill="1" applyBorder="1" applyAlignment="1">
      <alignment vertical="center"/>
    </xf>
    <xf numFmtId="3" fontId="4" fillId="0" borderId="5" xfId="2" applyNumberFormat="1" applyFont="1" applyBorder="1" applyAlignment="1">
      <alignment horizontal="center" vertical="center"/>
    </xf>
    <xf numFmtId="4" fontId="2" fillId="0" borderId="1" xfId="2" applyNumberFormat="1" applyAlignment="1">
      <alignment horizontal="center" vertical="center"/>
    </xf>
    <xf numFmtId="2" fontId="2" fillId="0" borderId="1" xfId="2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4" fillId="0" borderId="4" xfId="2" applyFont="1" applyBorder="1" applyAlignment="1">
      <alignment horizontal="center" vertical="center"/>
    </xf>
  </cellXfs>
  <cellStyles count="4">
    <cellStyle name="40% - Accent1" xfId="3" builtinId="31"/>
    <cellStyle name="Comma" xfId="1" builtinId="3"/>
    <cellStyle name="Normal" xfId="0" builtinId="0"/>
    <cellStyle name="Total" xfId="2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n%20Folder%202013-14\Year%202017-18\AG%20&amp;%20DC%20Receipt%20Figures%202017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 DC Month Wise Fig"/>
      <sheetName val="DC Figures"/>
      <sheetName val="AG Figures"/>
      <sheetName val="Variation New"/>
      <sheetName val="Land tax (DC Figures)"/>
      <sheetName val="Land Tax Shortfall"/>
      <sheetName val="Shortfall"/>
      <sheetName val="Division Wise DC Recovery (2)"/>
      <sheetName val="District Wise DC Recovery"/>
      <sheetName val="M.Wis Sumary-1"/>
      <sheetName val="Million Billion"/>
      <sheetName val="M.Wise Summary-2"/>
      <sheetName val="LTAIT FD.DC Demand"/>
      <sheetName val="Comparitive statment of 3 month"/>
      <sheetName val="W.Paper for R.E 2016-17 &amp; 2017-"/>
      <sheetName val="Sheet1"/>
      <sheetName val="Sheet2"/>
      <sheetName val="Sheet3"/>
      <sheetName val="Lum Sum Summary"/>
      <sheetName val="Quarter Receipt For Iftikhar"/>
      <sheetName val="Sheet6"/>
      <sheetName val="Fahim Data Month wise"/>
      <sheetName val="Principle of Policy"/>
      <sheetName val="For C.Cases Meeting"/>
      <sheetName val="Sheet5"/>
      <sheetName val="Sheet7"/>
      <sheetName val="division wise"/>
      <sheetName val="Sheet8"/>
    </sheetNames>
    <sheetDataSet>
      <sheetData sheetId="0">
        <row r="45">
          <cell r="F45">
            <v>42917</v>
          </cell>
          <cell r="G45">
            <v>42948</v>
          </cell>
          <cell r="H45">
            <v>42979</v>
          </cell>
          <cell r="I45">
            <v>43009</v>
          </cell>
          <cell r="J45">
            <v>43040</v>
          </cell>
          <cell r="K45">
            <v>43070</v>
          </cell>
          <cell r="L45">
            <v>43101</v>
          </cell>
          <cell r="M45">
            <v>43132</v>
          </cell>
          <cell r="N45">
            <v>43160</v>
          </cell>
          <cell r="O45">
            <v>43191</v>
          </cell>
          <cell r="P45">
            <v>43221</v>
          </cell>
          <cell r="Q45">
            <v>43252</v>
          </cell>
          <cell r="R45" t="str">
            <v>June Final</v>
          </cell>
          <cell r="S45" t="str">
            <v>June Supply</v>
          </cell>
        </row>
        <row r="47">
          <cell r="F47">
            <v>897677</v>
          </cell>
          <cell r="G47">
            <v>1256434</v>
          </cell>
          <cell r="H47">
            <v>594602</v>
          </cell>
          <cell r="I47">
            <v>579388</v>
          </cell>
          <cell r="J47">
            <v>913441</v>
          </cell>
          <cell r="K47">
            <v>858830</v>
          </cell>
          <cell r="L47">
            <v>1145639</v>
          </cell>
          <cell r="O47">
            <v>977611</v>
          </cell>
          <cell r="P47">
            <v>804073</v>
          </cell>
          <cell r="Q47">
            <v>882787</v>
          </cell>
        </row>
        <row r="49">
          <cell r="F49">
            <v>69520</v>
          </cell>
          <cell r="G49">
            <v>160634</v>
          </cell>
          <cell r="H49">
            <v>92795</v>
          </cell>
          <cell r="I49">
            <v>145614</v>
          </cell>
          <cell r="J49">
            <v>161324</v>
          </cell>
          <cell r="K49">
            <v>314256</v>
          </cell>
          <cell r="L49">
            <v>191444</v>
          </cell>
          <cell r="M49">
            <v>857919</v>
          </cell>
          <cell r="N49">
            <v>197202</v>
          </cell>
          <cell r="O49">
            <v>362479</v>
          </cell>
          <cell r="P49">
            <v>397915</v>
          </cell>
          <cell r="Q49">
            <v>118041</v>
          </cell>
        </row>
        <row r="51">
          <cell r="F51">
            <v>102</v>
          </cell>
          <cell r="G51">
            <v>51</v>
          </cell>
          <cell r="H51">
            <v>152</v>
          </cell>
          <cell r="I51">
            <v>1403</v>
          </cell>
          <cell r="J51">
            <v>0</v>
          </cell>
          <cell r="K51">
            <v>51</v>
          </cell>
          <cell r="L51">
            <v>50</v>
          </cell>
          <cell r="M51">
            <v>6567</v>
          </cell>
          <cell r="N51">
            <v>13466</v>
          </cell>
          <cell r="O51">
            <v>24409</v>
          </cell>
          <cell r="P51">
            <v>19256</v>
          </cell>
          <cell r="Q51">
            <v>102</v>
          </cell>
        </row>
        <row r="53">
          <cell r="F53">
            <v>21704</v>
          </cell>
          <cell r="G53">
            <v>53049</v>
          </cell>
          <cell r="H53">
            <v>1907990</v>
          </cell>
          <cell r="I53">
            <v>7360</v>
          </cell>
          <cell r="J53">
            <v>77525</v>
          </cell>
          <cell r="K53">
            <v>76937</v>
          </cell>
          <cell r="L53">
            <v>357117</v>
          </cell>
          <cell r="M53">
            <v>8010</v>
          </cell>
          <cell r="N53">
            <v>160552</v>
          </cell>
          <cell r="O53">
            <v>98806</v>
          </cell>
          <cell r="P53">
            <v>32879</v>
          </cell>
          <cell r="Q53">
            <v>34562</v>
          </cell>
        </row>
        <row r="55">
          <cell r="F55">
            <v>8553</v>
          </cell>
          <cell r="G55">
            <v>153313</v>
          </cell>
          <cell r="H55">
            <v>242737</v>
          </cell>
          <cell r="I55">
            <v>241669</v>
          </cell>
          <cell r="J55">
            <v>130108</v>
          </cell>
          <cell r="K55">
            <v>118244</v>
          </cell>
          <cell r="L55">
            <v>216510</v>
          </cell>
          <cell r="M55">
            <v>4614</v>
          </cell>
          <cell r="O55">
            <v>86257</v>
          </cell>
          <cell r="P55">
            <v>210457</v>
          </cell>
          <cell r="Q55">
            <v>15719</v>
          </cell>
        </row>
        <row r="57">
          <cell r="F57">
            <v>5312</v>
          </cell>
          <cell r="G57">
            <v>17412</v>
          </cell>
          <cell r="H57">
            <v>34211</v>
          </cell>
          <cell r="I57">
            <v>125546</v>
          </cell>
          <cell r="J57">
            <v>61693</v>
          </cell>
          <cell r="K57">
            <v>73840</v>
          </cell>
          <cell r="L57">
            <v>55058</v>
          </cell>
          <cell r="M57">
            <v>4530</v>
          </cell>
          <cell r="N57">
            <v>32595</v>
          </cell>
          <cell r="O57">
            <v>28398</v>
          </cell>
          <cell r="P57">
            <v>111328</v>
          </cell>
          <cell r="Q57">
            <v>67368</v>
          </cell>
        </row>
        <row r="59">
          <cell r="F59">
            <v>1209675</v>
          </cell>
          <cell r="G59">
            <v>649172</v>
          </cell>
          <cell r="H59">
            <v>941179</v>
          </cell>
          <cell r="K59">
            <v>733277</v>
          </cell>
          <cell r="L59">
            <v>1099675</v>
          </cell>
          <cell r="M59">
            <v>1736525</v>
          </cell>
          <cell r="N59">
            <v>746354</v>
          </cell>
        </row>
        <row r="61">
          <cell r="F61">
            <v>8353</v>
          </cell>
          <cell r="G61">
            <v>45610</v>
          </cell>
          <cell r="H61">
            <v>15804</v>
          </cell>
          <cell r="I61">
            <v>93403</v>
          </cell>
          <cell r="K61">
            <v>572279</v>
          </cell>
          <cell r="L61">
            <v>14485</v>
          </cell>
          <cell r="M61">
            <v>49885</v>
          </cell>
          <cell r="N61">
            <v>847531</v>
          </cell>
          <cell r="O61">
            <v>7039</v>
          </cell>
          <cell r="P61">
            <v>71557</v>
          </cell>
          <cell r="Q61">
            <v>7081</v>
          </cell>
        </row>
        <row r="63">
          <cell r="F63">
            <v>2562</v>
          </cell>
          <cell r="G63">
            <v>2211</v>
          </cell>
          <cell r="H63">
            <v>0</v>
          </cell>
          <cell r="I63">
            <v>1916</v>
          </cell>
          <cell r="J63">
            <v>3860</v>
          </cell>
          <cell r="K63">
            <v>17204</v>
          </cell>
          <cell r="L63">
            <v>0</v>
          </cell>
          <cell r="M63">
            <v>53035</v>
          </cell>
          <cell r="N63">
            <v>16900</v>
          </cell>
          <cell r="O63">
            <v>2800</v>
          </cell>
          <cell r="P63">
            <v>6000</v>
          </cell>
          <cell r="Q63">
            <v>5300</v>
          </cell>
        </row>
        <row r="65">
          <cell r="F65">
            <v>4550</v>
          </cell>
          <cell r="G65">
            <v>38892</v>
          </cell>
          <cell r="H65">
            <v>13950</v>
          </cell>
          <cell r="I65">
            <v>28856</v>
          </cell>
          <cell r="J65">
            <v>5059</v>
          </cell>
          <cell r="K65">
            <v>22955</v>
          </cell>
          <cell r="L65">
            <v>32655</v>
          </cell>
          <cell r="M65">
            <v>47750</v>
          </cell>
          <cell r="Q65">
            <v>4881</v>
          </cell>
        </row>
        <row r="67">
          <cell r="F67">
            <v>752176</v>
          </cell>
          <cell r="G67">
            <v>666932</v>
          </cell>
          <cell r="H67">
            <v>869515</v>
          </cell>
          <cell r="I67">
            <v>1002113</v>
          </cell>
          <cell r="J67">
            <v>467663</v>
          </cell>
          <cell r="K67">
            <v>985827</v>
          </cell>
          <cell r="L67">
            <v>1767853</v>
          </cell>
          <cell r="M67">
            <v>907429</v>
          </cell>
          <cell r="N67">
            <v>740240</v>
          </cell>
          <cell r="P67">
            <v>988348</v>
          </cell>
          <cell r="Q67">
            <v>296034</v>
          </cell>
        </row>
        <row r="69">
          <cell r="F69">
            <v>8645</v>
          </cell>
          <cell r="G69">
            <v>53530</v>
          </cell>
          <cell r="H69">
            <v>35813</v>
          </cell>
          <cell r="I69">
            <v>2420</v>
          </cell>
          <cell r="J69">
            <v>1725</v>
          </cell>
          <cell r="K69">
            <v>7845</v>
          </cell>
          <cell r="L69">
            <v>61425</v>
          </cell>
          <cell r="M69">
            <v>15565</v>
          </cell>
          <cell r="N69">
            <v>1910</v>
          </cell>
          <cell r="O69">
            <v>15262</v>
          </cell>
          <cell r="P69">
            <v>21360</v>
          </cell>
          <cell r="Q69">
            <v>920</v>
          </cell>
        </row>
        <row r="71">
          <cell r="F71">
            <v>82215</v>
          </cell>
          <cell r="G71">
            <v>125625</v>
          </cell>
          <cell r="H71">
            <v>46398</v>
          </cell>
          <cell r="I71">
            <v>112963</v>
          </cell>
          <cell r="J71">
            <v>111075</v>
          </cell>
          <cell r="K71">
            <v>133774</v>
          </cell>
          <cell r="L71">
            <v>227416</v>
          </cell>
          <cell r="M71">
            <v>142645</v>
          </cell>
          <cell r="N71">
            <v>161803</v>
          </cell>
          <cell r="O71">
            <v>162469</v>
          </cell>
          <cell r="P71">
            <v>107662</v>
          </cell>
          <cell r="Q71">
            <v>245828</v>
          </cell>
        </row>
        <row r="73">
          <cell r="G73">
            <v>0</v>
          </cell>
          <cell r="H73">
            <v>0</v>
          </cell>
          <cell r="Q7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zoomScale="70" zoomScaleNormal="70" workbookViewId="0">
      <selection sqref="A1:XFD1"/>
    </sheetView>
  </sheetViews>
  <sheetFormatPr defaultColWidth="20.578125" defaultRowHeight="14.4"/>
  <cols>
    <col min="1" max="16384" width="20.578125" style="1"/>
  </cols>
  <sheetData>
    <row r="1" spans="1:19" ht="27.6">
      <c r="A1" s="2" t="s">
        <v>0</v>
      </c>
      <c r="B1" s="5" t="s">
        <v>21</v>
      </c>
      <c r="C1" s="3">
        <v>42917</v>
      </c>
      <c r="D1" s="3">
        <v>42948</v>
      </c>
      <c r="E1" s="3">
        <v>42979</v>
      </c>
      <c r="F1" s="3">
        <v>43009</v>
      </c>
      <c r="G1" s="3">
        <v>43040</v>
      </c>
      <c r="H1" s="3">
        <v>43070</v>
      </c>
      <c r="I1" s="3">
        <v>43101</v>
      </c>
      <c r="J1" s="3">
        <v>43132</v>
      </c>
      <c r="K1" s="3">
        <v>43160</v>
      </c>
      <c r="L1" s="3">
        <v>43191</v>
      </c>
      <c r="M1" s="3">
        <v>43221</v>
      </c>
      <c r="N1" s="3">
        <v>43252</v>
      </c>
      <c r="O1" s="3" t="s">
        <v>20</v>
      </c>
      <c r="P1" s="3" t="s">
        <v>22</v>
      </c>
      <c r="Q1" s="3" t="s">
        <v>1</v>
      </c>
      <c r="R1" s="4" t="s">
        <v>2</v>
      </c>
      <c r="S1" s="3" t="s">
        <v>3</v>
      </c>
    </row>
    <row r="2" spans="1:19" ht="15.3">
      <c r="A2" s="6" t="s">
        <v>4</v>
      </c>
      <c r="B2" s="7">
        <v>269500</v>
      </c>
      <c r="C2" s="8">
        <f>'[1]AG DC Month Wise Fig'!F43</f>
        <v>0</v>
      </c>
      <c r="D2" s="8">
        <f>'[1]AG DC Month Wise Fig'!G43</f>
        <v>0</v>
      </c>
      <c r="E2" s="8">
        <f>'[1]AG DC Month Wise Fig'!H43</f>
        <v>0</v>
      </c>
      <c r="F2" s="8">
        <f>'[1]AG DC Month Wise Fig'!I43</f>
        <v>0</v>
      </c>
      <c r="G2" s="8">
        <f>'[1]AG DC Month Wise Fig'!J43</f>
        <v>0</v>
      </c>
      <c r="H2" s="8">
        <f>'[1]AG DC Month Wise Fig'!K43</f>
        <v>0</v>
      </c>
      <c r="I2" s="8">
        <f>'[1]AG DC Month Wise Fig'!L43</f>
        <v>0</v>
      </c>
      <c r="J2" s="8">
        <f>'[1]AG DC Month Wise Fig'!M43</f>
        <v>0</v>
      </c>
      <c r="K2" s="8">
        <f>'[1]AG DC Month Wise Fig'!N43</f>
        <v>0</v>
      </c>
      <c r="L2" s="8">
        <f>'[1]AG DC Month Wise Fig'!O43</f>
        <v>0</v>
      </c>
      <c r="M2" s="8">
        <f>'[1]AG DC Month Wise Fig'!P43</f>
        <v>0</v>
      </c>
      <c r="N2" s="8">
        <f>'[1]AG DC Month Wise Fig'!Q43</f>
        <v>0</v>
      </c>
      <c r="O2" s="8">
        <f>'[1]AG DC Month Wise Fig'!R43</f>
        <v>0</v>
      </c>
      <c r="P2" s="8">
        <f>'[1]AG DC Month Wise Fig'!S43</f>
        <v>0</v>
      </c>
      <c r="Q2" s="9">
        <f>SUM(C2:P2)</f>
        <v>0</v>
      </c>
      <c r="R2" s="10">
        <f t="shared" ref="R2:R17" si="0">Q2/B2*100</f>
        <v>0</v>
      </c>
      <c r="S2" s="10">
        <f>(B2/12)/B2*100*12</f>
        <v>99.999999999999986</v>
      </c>
    </row>
    <row r="3" spans="1:19" ht="15.3">
      <c r="A3" s="6" t="s">
        <v>5</v>
      </c>
      <c r="B3" s="7">
        <v>688000</v>
      </c>
      <c r="C3" s="8">
        <f>'[1]AG DC Month Wise Fig'!F45</f>
        <v>42917</v>
      </c>
      <c r="D3" s="8">
        <f>'[1]AG DC Month Wise Fig'!G45</f>
        <v>42948</v>
      </c>
      <c r="E3" s="8">
        <f>'[1]AG DC Month Wise Fig'!H45</f>
        <v>42979</v>
      </c>
      <c r="F3" s="8">
        <f>'[1]AG DC Month Wise Fig'!I45</f>
        <v>43009</v>
      </c>
      <c r="G3" s="8">
        <f>'[1]AG DC Month Wise Fig'!J45</f>
        <v>43040</v>
      </c>
      <c r="H3" s="8">
        <f>'[1]AG DC Month Wise Fig'!K45</f>
        <v>43070</v>
      </c>
      <c r="I3" s="8">
        <f>'[1]AG DC Month Wise Fig'!L45</f>
        <v>43101</v>
      </c>
      <c r="J3" s="8">
        <f>'[1]AG DC Month Wise Fig'!M45</f>
        <v>43132</v>
      </c>
      <c r="K3" s="8">
        <f>'[1]AG DC Month Wise Fig'!N45</f>
        <v>43160</v>
      </c>
      <c r="L3" s="8">
        <f>'[1]AG DC Month Wise Fig'!O45</f>
        <v>43191</v>
      </c>
      <c r="M3" s="8">
        <f>'[1]AG DC Month Wise Fig'!P45</f>
        <v>43221</v>
      </c>
      <c r="N3" s="8">
        <f>'[1]AG DC Month Wise Fig'!Q45</f>
        <v>43252</v>
      </c>
      <c r="O3" s="8" t="str">
        <f>'[1]AG DC Month Wise Fig'!R45</f>
        <v>June Final</v>
      </c>
      <c r="P3" s="8" t="str">
        <f>'[1]AG DC Month Wise Fig'!S45</f>
        <v>June Supply</v>
      </c>
      <c r="Q3" s="9">
        <f t="shared" ref="Q3:Q17" si="1">SUM(C3:P3)</f>
        <v>517020</v>
      </c>
      <c r="R3" s="10">
        <f t="shared" si="0"/>
        <v>75.148255813953497</v>
      </c>
      <c r="S3" s="10">
        <f t="shared" ref="S3:S17" si="2">(B3/12)/B3*100*12</f>
        <v>100</v>
      </c>
    </row>
    <row r="4" spans="1:19" ht="15.3">
      <c r="A4" s="6" t="s">
        <v>6</v>
      </c>
      <c r="B4" s="7">
        <v>2705500</v>
      </c>
      <c r="C4" s="8">
        <f>'[1]AG DC Month Wise Fig'!F47</f>
        <v>897677</v>
      </c>
      <c r="D4" s="8">
        <f>'[1]AG DC Month Wise Fig'!G47</f>
        <v>1256434</v>
      </c>
      <c r="E4" s="8">
        <f>'[1]AG DC Month Wise Fig'!H47</f>
        <v>594602</v>
      </c>
      <c r="F4" s="8">
        <f>'[1]AG DC Month Wise Fig'!I47</f>
        <v>579388</v>
      </c>
      <c r="G4" s="8">
        <f>'[1]AG DC Month Wise Fig'!J47</f>
        <v>913441</v>
      </c>
      <c r="H4" s="8">
        <f>'[1]AG DC Month Wise Fig'!K47</f>
        <v>858830</v>
      </c>
      <c r="I4" s="8">
        <f>'[1]AG DC Month Wise Fig'!L47</f>
        <v>1145639</v>
      </c>
      <c r="J4" s="8">
        <f>'[1]AG DC Month Wise Fig'!M47</f>
        <v>0</v>
      </c>
      <c r="K4" s="8">
        <f>'[1]AG DC Month Wise Fig'!N47</f>
        <v>0</v>
      </c>
      <c r="L4" s="8">
        <f>'[1]AG DC Month Wise Fig'!O47</f>
        <v>977611</v>
      </c>
      <c r="M4" s="8">
        <f>'[1]AG DC Month Wise Fig'!P47</f>
        <v>804073</v>
      </c>
      <c r="N4" s="8">
        <f>'[1]AG DC Month Wise Fig'!Q47</f>
        <v>882787</v>
      </c>
      <c r="O4" s="8">
        <f>'[1]AG DC Month Wise Fig'!R47</f>
        <v>0</v>
      </c>
      <c r="P4" s="8">
        <f>'[1]AG DC Month Wise Fig'!S47</f>
        <v>0</v>
      </c>
      <c r="Q4" s="9">
        <f t="shared" si="1"/>
        <v>8910482</v>
      </c>
      <c r="R4" s="10">
        <f t="shared" si="0"/>
        <v>329.34695989650714</v>
      </c>
      <c r="S4" s="10">
        <f t="shared" si="2"/>
        <v>100</v>
      </c>
    </row>
    <row r="5" spans="1:19" ht="15.3">
      <c r="A5" s="6" t="s">
        <v>7</v>
      </c>
      <c r="B5" s="7">
        <v>10837500</v>
      </c>
      <c r="C5" s="8">
        <f>'[1]AG DC Month Wise Fig'!F49</f>
        <v>69520</v>
      </c>
      <c r="D5" s="8">
        <f>'[1]AG DC Month Wise Fig'!G49</f>
        <v>160634</v>
      </c>
      <c r="E5" s="8">
        <f>'[1]AG DC Month Wise Fig'!H49</f>
        <v>92795</v>
      </c>
      <c r="F5" s="8">
        <f>'[1]AG DC Month Wise Fig'!I49</f>
        <v>145614</v>
      </c>
      <c r="G5" s="8">
        <f>'[1]AG DC Month Wise Fig'!J49</f>
        <v>161324</v>
      </c>
      <c r="H5" s="8">
        <f>'[1]AG DC Month Wise Fig'!K49</f>
        <v>314256</v>
      </c>
      <c r="I5" s="8">
        <f>'[1]AG DC Month Wise Fig'!L49</f>
        <v>191444</v>
      </c>
      <c r="J5" s="8">
        <f>'[1]AG DC Month Wise Fig'!M49</f>
        <v>857919</v>
      </c>
      <c r="K5" s="8">
        <f>'[1]AG DC Month Wise Fig'!N49</f>
        <v>197202</v>
      </c>
      <c r="L5" s="8">
        <f>'[1]AG DC Month Wise Fig'!O49</f>
        <v>362479</v>
      </c>
      <c r="M5" s="8">
        <f>'[1]AG DC Month Wise Fig'!P49</f>
        <v>397915</v>
      </c>
      <c r="N5" s="8">
        <f>'[1]AG DC Month Wise Fig'!Q49</f>
        <v>118041</v>
      </c>
      <c r="O5" s="8">
        <f>'[1]AG DC Month Wise Fig'!R49</f>
        <v>0</v>
      </c>
      <c r="P5" s="8">
        <f>'[1]AG DC Month Wise Fig'!S49</f>
        <v>0</v>
      </c>
      <c r="Q5" s="9">
        <f t="shared" si="1"/>
        <v>3069143</v>
      </c>
      <c r="R5" s="10">
        <f t="shared" si="0"/>
        <v>28.319658592848906</v>
      </c>
      <c r="S5" s="10">
        <f t="shared" si="2"/>
        <v>99.999999999999986</v>
      </c>
    </row>
    <row r="6" spans="1:19" ht="15.3">
      <c r="A6" s="6" t="s">
        <v>8</v>
      </c>
      <c r="B6" s="7">
        <v>19318000</v>
      </c>
      <c r="C6" s="8">
        <f>'[1]AG DC Month Wise Fig'!F51</f>
        <v>102</v>
      </c>
      <c r="D6" s="8">
        <f>'[1]AG DC Month Wise Fig'!G51</f>
        <v>51</v>
      </c>
      <c r="E6" s="8">
        <f>'[1]AG DC Month Wise Fig'!H51</f>
        <v>152</v>
      </c>
      <c r="F6" s="8">
        <f>'[1]AG DC Month Wise Fig'!I51</f>
        <v>1403</v>
      </c>
      <c r="G6" s="8">
        <f>'[1]AG DC Month Wise Fig'!J51</f>
        <v>0</v>
      </c>
      <c r="H6" s="8">
        <f>'[1]AG DC Month Wise Fig'!K51</f>
        <v>51</v>
      </c>
      <c r="I6" s="8">
        <f>'[1]AG DC Month Wise Fig'!L51</f>
        <v>50</v>
      </c>
      <c r="J6" s="8">
        <f>'[1]AG DC Month Wise Fig'!M51</f>
        <v>6567</v>
      </c>
      <c r="K6" s="8">
        <f>'[1]AG DC Month Wise Fig'!N51</f>
        <v>13466</v>
      </c>
      <c r="L6" s="8">
        <f>'[1]AG DC Month Wise Fig'!O51</f>
        <v>24409</v>
      </c>
      <c r="M6" s="8">
        <f>'[1]AG DC Month Wise Fig'!P51</f>
        <v>19256</v>
      </c>
      <c r="N6" s="8">
        <f>'[1]AG DC Month Wise Fig'!Q51</f>
        <v>102</v>
      </c>
      <c r="O6" s="8">
        <f>'[1]AG DC Month Wise Fig'!R51</f>
        <v>0</v>
      </c>
      <c r="P6" s="8">
        <f>'[1]AG DC Month Wise Fig'!S51</f>
        <v>0</v>
      </c>
      <c r="Q6" s="9">
        <f t="shared" si="1"/>
        <v>65609</v>
      </c>
      <c r="R6" s="10">
        <f t="shared" si="0"/>
        <v>0.33962625530593227</v>
      </c>
      <c r="S6" s="10">
        <f t="shared" si="2"/>
        <v>99.999999999999986</v>
      </c>
    </row>
    <row r="7" spans="1:19" ht="15.3">
      <c r="A7" s="6" t="s">
        <v>9</v>
      </c>
      <c r="B7" s="7">
        <v>436500</v>
      </c>
      <c r="C7" s="8">
        <f>'[1]AG DC Month Wise Fig'!F53</f>
        <v>21704</v>
      </c>
      <c r="D7" s="8">
        <f>'[1]AG DC Month Wise Fig'!G53</f>
        <v>53049</v>
      </c>
      <c r="E7" s="8">
        <f>'[1]AG DC Month Wise Fig'!H53</f>
        <v>1907990</v>
      </c>
      <c r="F7" s="8">
        <f>'[1]AG DC Month Wise Fig'!I53</f>
        <v>7360</v>
      </c>
      <c r="G7" s="8">
        <f>'[1]AG DC Month Wise Fig'!J53</f>
        <v>77525</v>
      </c>
      <c r="H7" s="8">
        <f>'[1]AG DC Month Wise Fig'!K53</f>
        <v>76937</v>
      </c>
      <c r="I7" s="8">
        <f>'[1]AG DC Month Wise Fig'!L53</f>
        <v>357117</v>
      </c>
      <c r="J7" s="8">
        <f>'[1]AG DC Month Wise Fig'!M53</f>
        <v>8010</v>
      </c>
      <c r="K7" s="8">
        <f>'[1]AG DC Month Wise Fig'!N53</f>
        <v>160552</v>
      </c>
      <c r="L7" s="8">
        <f>'[1]AG DC Month Wise Fig'!O53</f>
        <v>98806</v>
      </c>
      <c r="M7" s="8">
        <f>'[1]AG DC Month Wise Fig'!P53</f>
        <v>32879</v>
      </c>
      <c r="N7" s="8">
        <f>'[1]AG DC Month Wise Fig'!Q53</f>
        <v>34562</v>
      </c>
      <c r="O7" s="8">
        <f>'[1]AG DC Month Wise Fig'!R53</f>
        <v>0</v>
      </c>
      <c r="P7" s="8">
        <f>'[1]AG DC Month Wise Fig'!S53</f>
        <v>0</v>
      </c>
      <c r="Q7" s="9">
        <f t="shared" si="1"/>
        <v>2836491</v>
      </c>
      <c r="R7" s="10">
        <f t="shared" si="0"/>
        <v>649.82611683848802</v>
      </c>
      <c r="S7" s="10">
        <f t="shared" si="2"/>
        <v>99.999999999999986</v>
      </c>
    </row>
    <row r="8" spans="1:19" ht="15.3">
      <c r="A8" s="6" t="s">
        <v>10</v>
      </c>
      <c r="B8" s="7">
        <v>1932000</v>
      </c>
      <c r="C8" s="8">
        <f>'[1]AG DC Month Wise Fig'!F55</f>
        <v>8553</v>
      </c>
      <c r="D8" s="8">
        <f>'[1]AG DC Month Wise Fig'!G55</f>
        <v>153313</v>
      </c>
      <c r="E8" s="8">
        <f>'[1]AG DC Month Wise Fig'!H55</f>
        <v>242737</v>
      </c>
      <c r="F8" s="8">
        <f>'[1]AG DC Month Wise Fig'!I55</f>
        <v>241669</v>
      </c>
      <c r="G8" s="8">
        <f>'[1]AG DC Month Wise Fig'!J55</f>
        <v>130108</v>
      </c>
      <c r="H8" s="8">
        <f>'[1]AG DC Month Wise Fig'!K55</f>
        <v>118244</v>
      </c>
      <c r="I8" s="8">
        <f>'[1]AG DC Month Wise Fig'!L55</f>
        <v>216510</v>
      </c>
      <c r="J8" s="8">
        <f>'[1]AG DC Month Wise Fig'!M55</f>
        <v>4614</v>
      </c>
      <c r="K8" s="8">
        <f>'[1]AG DC Month Wise Fig'!N55</f>
        <v>0</v>
      </c>
      <c r="L8" s="8">
        <f>'[1]AG DC Month Wise Fig'!O55</f>
        <v>86257</v>
      </c>
      <c r="M8" s="8">
        <f>'[1]AG DC Month Wise Fig'!P55</f>
        <v>210457</v>
      </c>
      <c r="N8" s="8">
        <f>'[1]AG DC Month Wise Fig'!Q55</f>
        <v>15719</v>
      </c>
      <c r="O8" s="8">
        <f>'[1]AG DC Month Wise Fig'!R55</f>
        <v>0</v>
      </c>
      <c r="P8" s="8">
        <f>'[1]AG DC Month Wise Fig'!S55</f>
        <v>0</v>
      </c>
      <c r="Q8" s="9">
        <f t="shared" si="1"/>
        <v>1428181</v>
      </c>
      <c r="R8" s="10">
        <f t="shared" si="0"/>
        <v>73.922412008281569</v>
      </c>
      <c r="S8" s="10">
        <f t="shared" si="2"/>
        <v>99.999999999999986</v>
      </c>
    </row>
    <row r="9" spans="1:19" ht="15.3">
      <c r="A9" s="6" t="s">
        <v>11</v>
      </c>
      <c r="B9" s="7">
        <v>839500</v>
      </c>
      <c r="C9" s="8">
        <f>'[1]AG DC Month Wise Fig'!F57</f>
        <v>5312</v>
      </c>
      <c r="D9" s="8">
        <f>'[1]AG DC Month Wise Fig'!G57</f>
        <v>17412</v>
      </c>
      <c r="E9" s="8">
        <f>'[1]AG DC Month Wise Fig'!H57</f>
        <v>34211</v>
      </c>
      <c r="F9" s="8">
        <f>'[1]AG DC Month Wise Fig'!I57</f>
        <v>125546</v>
      </c>
      <c r="G9" s="8">
        <f>'[1]AG DC Month Wise Fig'!J57</f>
        <v>61693</v>
      </c>
      <c r="H9" s="8">
        <f>'[1]AG DC Month Wise Fig'!K57</f>
        <v>73840</v>
      </c>
      <c r="I9" s="8">
        <f>'[1]AG DC Month Wise Fig'!L57</f>
        <v>55058</v>
      </c>
      <c r="J9" s="8">
        <f>'[1]AG DC Month Wise Fig'!M57</f>
        <v>4530</v>
      </c>
      <c r="K9" s="8">
        <f>'[1]AG DC Month Wise Fig'!N57</f>
        <v>32595</v>
      </c>
      <c r="L9" s="8">
        <f>'[1]AG DC Month Wise Fig'!O57</f>
        <v>28398</v>
      </c>
      <c r="M9" s="8">
        <f>'[1]AG DC Month Wise Fig'!P57</f>
        <v>111328</v>
      </c>
      <c r="N9" s="8">
        <f>'[1]AG DC Month Wise Fig'!Q57</f>
        <v>67368</v>
      </c>
      <c r="O9" s="8">
        <f>'[1]AG DC Month Wise Fig'!R57</f>
        <v>0</v>
      </c>
      <c r="P9" s="8">
        <f>'[1]AG DC Month Wise Fig'!S57</f>
        <v>0</v>
      </c>
      <c r="Q9" s="9">
        <f t="shared" si="1"/>
        <v>617291</v>
      </c>
      <c r="R9" s="10">
        <f t="shared" si="0"/>
        <v>73.530792138177489</v>
      </c>
      <c r="S9" s="10">
        <f t="shared" si="2"/>
        <v>99.999999999999986</v>
      </c>
    </row>
    <row r="10" spans="1:19" ht="15.3">
      <c r="A10" s="6" t="s">
        <v>12</v>
      </c>
      <c r="B10" s="7">
        <v>3584500</v>
      </c>
      <c r="C10" s="8">
        <f>'[1]AG DC Month Wise Fig'!F59</f>
        <v>1209675</v>
      </c>
      <c r="D10" s="8">
        <f>'[1]AG DC Month Wise Fig'!G59</f>
        <v>649172</v>
      </c>
      <c r="E10" s="8">
        <f>'[1]AG DC Month Wise Fig'!H59</f>
        <v>941179</v>
      </c>
      <c r="F10" s="8">
        <f>'[1]AG DC Month Wise Fig'!I59</f>
        <v>0</v>
      </c>
      <c r="G10" s="8">
        <f>'[1]AG DC Month Wise Fig'!J59</f>
        <v>0</v>
      </c>
      <c r="H10" s="8">
        <f>'[1]AG DC Month Wise Fig'!K59</f>
        <v>733277</v>
      </c>
      <c r="I10" s="8">
        <f>'[1]AG DC Month Wise Fig'!L59</f>
        <v>1099675</v>
      </c>
      <c r="J10" s="8">
        <f>'[1]AG DC Month Wise Fig'!M59</f>
        <v>1736525</v>
      </c>
      <c r="K10" s="8">
        <f>'[1]AG DC Month Wise Fig'!N59</f>
        <v>746354</v>
      </c>
      <c r="L10" s="8">
        <f>'[1]AG DC Month Wise Fig'!O59</f>
        <v>0</v>
      </c>
      <c r="M10" s="8">
        <f>'[1]AG DC Month Wise Fig'!P59</f>
        <v>0</v>
      </c>
      <c r="N10" s="8">
        <f>'[1]AG DC Month Wise Fig'!Q59</f>
        <v>0</v>
      </c>
      <c r="O10" s="8">
        <f>'[1]AG DC Month Wise Fig'!R59</f>
        <v>0</v>
      </c>
      <c r="P10" s="8">
        <f>'[1]AG DC Month Wise Fig'!S59</f>
        <v>0</v>
      </c>
      <c r="Q10" s="9">
        <f t="shared" si="1"/>
        <v>7115857</v>
      </c>
      <c r="R10" s="10">
        <f t="shared" si="0"/>
        <v>198.51742223462128</v>
      </c>
      <c r="S10" s="10">
        <f t="shared" si="2"/>
        <v>99.999999999999986</v>
      </c>
    </row>
    <row r="11" spans="1:19" ht="15.3">
      <c r="A11" s="6" t="s">
        <v>13</v>
      </c>
      <c r="B11" s="7">
        <v>5794500</v>
      </c>
      <c r="C11" s="8">
        <f>'[1]AG DC Month Wise Fig'!F61</f>
        <v>8353</v>
      </c>
      <c r="D11" s="8">
        <f>'[1]AG DC Month Wise Fig'!G61</f>
        <v>45610</v>
      </c>
      <c r="E11" s="8">
        <f>'[1]AG DC Month Wise Fig'!H61</f>
        <v>15804</v>
      </c>
      <c r="F11" s="8">
        <f>'[1]AG DC Month Wise Fig'!I61</f>
        <v>93403</v>
      </c>
      <c r="G11" s="8">
        <f>'[1]AG DC Month Wise Fig'!J61</f>
        <v>0</v>
      </c>
      <c r="H11" s="8">
        <f>'[1]AG DC Month Wise Fig'!K61</f>
        <v>572279</v>
      </c>
      <c r="I11" s="8">
        <f>'[1]AG DC Month Wise Fig'!L61</f>
        <v>14485</v>
      </c>
      <c r="J11" s="8">
        <f>'[1]AG DC Month Wise Fig'!M61</f>
        <v>49885</v>
      </c>
      <c r="K11" s="8">
        <f>'[1]AG DC Month Wise Fig'!N61</f>
        <v>847531</v>
      </c>
      <c r="L11" s="8">
        <f>'[1]AG DC Month Wise Fig'!O61</f>
        <v>7039</v>
      </c>
      <c r="M11" s="8">
        <f>'[1]AG DC Month Wise Fig'!P61</f>
        <v>71557</v>
      </c>
      <c r="N11" s="8">
        <f>'[1]AG DC Month Wise Fig'!Q61</f>
        <v>7081</v>
      </c>
      <c r="O11" s="8">
        <f>'[1]AG DC Month Wise Fig'!R61</f>
        <v>0</v>
      </c>
      <c r="P11" s="8">
        <f>'[1]AG DC Month Wise Fig'!S61</f>
        <v>0</v>
      </c>
      <c r="Q11" s="9">
        <f t="shared" si="1"/>
        <v>1733027</v>
      </c>
      <c r="R11" s="10">
        <f t="shared" si="0"/>
        <v>29.908137026490639</v>
      </c>
      <c r="S11" s="10">
        <f t="shared" si="2"/>
        <v>99.999999999999986</v>
      </c>
    </row>
    <row r="12" spans="1:19" ht="15.3">
      <c r="A12" s="6" t="s">
        <v>14</v>
      </c>
      <c r="B12" s="7">
        <v>3284000</v>
      </c>
      <c r="C12" s="8">
        <f>'[1]AG DC Month Wise Fig'!F63</f>
        <v>2562</v>
      </c>
      <c r="D12" s="8">
        <f>'[1]AG DC Month Wise Fig'!G63</f>
        <v>2211</v>
      </c>
      <c r="E12" s="8">
        <f>'[1]AG DC Month Wise Fig'!H63</f>
        <v>0</v>
      </c>
      <c r="F12" s="8">
        <f>'[1]AG DC Month Wise Fig'!I63</f>
        <v>1916</v>
      </c>
      <c r="G12" s="8">
        <f>'[1]AG DC Month Wise Fig'!J63</f>
        <v>3860</v>
      </c>
      <c r="H12" s="8">
        <f>'[1]AG DC Month Wise Fig'!K63</f>
        <v>17204</v>
      </c>
      <c r="I12" s="8">
        <f>'[1]AG DC Month Wise Fig'!L63</f>
        <v>0</v>
      </c>
      <c r="J12" s="8">
        <f>'[1]AG DC Month Wise Fig'!M63</f>
        <v>53035</v>
      </c>
      <c r="K12" s="8">
        <f>'[1]AG DC Month Wise Fig'!N63</f>
        <v>16900</v>
      </c>
      <c r="L12" s="8">
        <f>'[1]AG DC Month Wise Fig'!O63</f>
        <v>2800</v>
      </c>
      <c r="M12" s="8">
        <f>'[1]AG DC Month Wise Fig'!P63</f>
        <v>6000</v>
      </c>
      <c r="N12" s="8">
        <f>'[1]AG DC Month Wise Fig'!Q63</f>
        <v>5300</v>
      </c>
      <c r="O12" s="8">
        <f>'[1]AG DC Month Wise Fig'!R63</f>
        <v>0</v>
      </c>
      <c r="P12" s="8">
        <f>'[1]AG DC Month Wise Fig'!S63</f>
        <v>0</v>
      </c>
      <c r="Q12" s="9">
        <f t="shared" si="1"/>
        <v>111788</v>
      </c>
      <c r="R12" s="10">
        <f t="shared" si="0"/>
        <v>3.4040194884287454</v>
      </c>
      <c r="S12" s="10">
        <f t="shared" si="2"/>
        <v>100</v>
      </c>
    </row>
    <row r="13" spans="1:19" ht="15.3">
      <c r="A13" s="6" t="s">
        <v>15</v>
      </c>
      <c r="B13" s="7">
        <v>21288500</v>
      </c>
      <c r="C13" s="8">
        <f>'[1]AG DC Month Wise Fig'!F65</f>
        <v>4550</v>
      </c>
      <c r="D13" s="8">
        <f>'[1]AG DC Month Wise Fig'!G65</f>
        <v>38892</v>
      </c>
      <c r="E13" s="8">
        <f>'[1]AG DC Month Wise Fig'!H65</f>
        <v>13950</v>
      </c>
      <c r="F13" s="8">
        <f>'[1]AG DC Month Wise Fig'!I65</f>
        <v>28856</v>
      </c>
      <c r="G13" s="8">
        <f>'[1]AG DC Month Wise Fig'!J65</f>
        <v>5059</v>
      </c>
      <c r="H13" s="8">
        <f>'[1]AG DC Month Wise Fig'!K65</f>
        <v>22955</v>
      </c>
      <c r="I13" s="8">
        <f>'[1]AG DC Month Wise Fig'!L65</f>
        <v>32655</v>
      </c>
      <c r="J13" s="8">
        <f>'[1]AG DC Month Wise Fig'!M65</f>
        <v>47750</v>
      </c>
      <c r="K13" s="8">
        <f>'[1]AG DC Month Wise Fig'!N65</f>
        <v>0</v>
      </c>
      <c r="L13" s="8">
        <f>'[1]AG DC Month Wise Fig'!O65</f>
        <v>0</v>
      </c>
      <c r="M13" s="8">
        <f>'[1]AG DC Month Wise Fig'!P65</f>
        <v>0</v>
      </c>
      <c r="N13" s="8">
        <f>'[1]AG DC Month Wise Fig'!Q65</f>
        <v>4881</v>
      </c>
      <c r="O13" s="8">
        <f>'[1]AG DC Month Wise Fig'!R65</f>
        <v>0</v>
      </c>
      <c r="P13" s="8">
        <f>'[1]AG DC Month Wise Fig'!S65</f>
        <v>0</v>
      </c>
      <c r="Q13" s="9">
        <f t="shared" si="1"/>
        <v>199548</v>
      </c>
      <c r="R13" s="10">
        <f>Q13/B13*100</f>
        <v>0.93735115203043895</v>
      </c>
      <c r="S13" s="10">
        <f t="shared" si="2"/>
        <v>100</v>
      </c>
    </row>
    <row r="14" spans="1:19" ht="15.3">
      <c r="A14" s="6" t="s">
        <v>16</v>
      </c>
      <c r="B14" s="7">
        <v>2712000</v>
      </c>
      <c r="C14" s="8">
        <f>'[1]AG DC Month Wise Fig'!F67</f>
        <v>752176</v>
      </c>
      <c r="D14" s="8">
        <f>'[1]AG DC Month Wise Fig'!G67</f>
        <v>666932</v>
      </c>
      <c r="E14" s="8">
        <f>'[1]AG DC Month Wise Fig'!H67</f>
        <v>869515</v>
      </c>
      <c r="F14" s="8">
        <f>'[1]AG DC Month Wise Fig'!I67</f>
        <v>1002113</v>
      </c>
      <c r="G14" s="8">
        <f>'[1]AG DC Month Wise Fig'!J67</f>
        <v>467663</v>
      </c>
      <c r="H14" s="8">
        <f>'[1]AG DC Month Wise Fig'!K67</f>
        <v>985827</v>
      </c>
      <c r="I14" s="8">
        <f>'[1]AG DC Month Wise Fig'!L67</f>
        <v>1767853</v>
      </c>
      <c r="J14" s="8">
        <f>'[1]AG DC Month Wise Fig'!M67</f>
        <v>907429</v>
      </c>
      <c r="K14" s="8">
        <f>'[1]AG DC Month Wise Fig'!N67</f>
        <v>740240</v>
      </c>
      <c r="L14" s="8">
        <f>'[1]AG DC Month Wise Fig'!O67</f>
        <v>0</v>
      </c>
      <c r="M14" s="8">
        <f>'[1]AG DC Month Wise Fig'!P67</f>
        <v>988348</v>
      </c>
      <c r="N14" s="8">
        <f>'[1]AG DC Month Wise Fig'!Q67</f>
        <v>296034</v>
      </c>
      <c r="O14" s="8">
        <f>'[1]AG DC Month Wise Fig'!R67</f>
        <v>0</v>
      </c>
      <c r="P14" s="8">
        <f>'[1]AG DC Month Wise Fig'!S67</f>
        <v>0</v>
      </c>
      <c r="Q14" s="9">
        <f t="shared" si="1"/>
        <v>9444130</v>
      </c>
      <c r="R14" s="10">
        <f t="shared" si="0"/>
        <v>348.23488200589969</v>
      </c>
      <c r="S14" s="10">
        <f t="shared" si="2"/>
        <v>99.999999999999986</v>
      </c>
    </row>
    <row r="15" spans="1:19" ht="15.3">
      <c r="A15" s="6" t="s">
        <v>17</v>
      </c>
      <c r="B15" s="7">
        <v>3748000</v>
      </c>
      <c r="C15" s="8">
        <f>'[1]AG DC Month Wise Fig'!F69</f>
        <v>8645</v>
      </c>
      <c r="D15" s="8">
        <f>'[1]AG DC Month Wise Fig'!G69</f>
        <v>53530</v>
      </c>
      <c r="E15" s="8">
        <f>'[1]AG DC Month Wise Fig'!H69</f>
        <v>35813</v>
      </c>
      <c r="F15" s="8">
        <f>'[1]AG DC Month Wise Fig'!I69</f>
        <v>2420</v>
      </c>
      <c r="G15" s="8">
        <f>'[1]AG DC Month Wise Fig'!J69</f>
        <v>1725</v>
      </c>
      <c r="H15" s="8">
        <f>'[1]AG DC Month Wise Fig'!K69</f>
        <v>7845</v>
      </c>
      <c r="I15" s="8">
        <f>'[1]AG DC Month Wise Fig'!L69</f>
        <v>61425</v>
      </c>
      <c r="J15" s="8">
        <f>'[1]AG DC Month Wise Fig'!M69</f>
        <v>15565</v>
      </c>
      <c r="K15" s="8">
        <f>'[1]AG DC Month Wise Fig'!N69</f>
        <v>1910</v>
      </c>
      <c r="L15" s="8">
        <f>'[1]AG DC Month Wise Fig'!O69</f>
        <v>15262</v>
      </c>
      <c r="M15" s="8">
        <f>'[1]AG DC Month Wise Fig'!P69</f>
        <v>21360</v>
      </c>
      <c r="N15" s="8">
        <f>'[1]AG DC Month Wise Fig'!Q69</f>
        <v>920</v>
      </c>
      <c r="O15" s="8">
        <f>'[1]AG DC Month Wise Fig'!R69</f>
        <v>0</v>
      </c>
      <c r="P15" s="8">
        <f>'[1]AG DC Month Wise Fig'!S69</f>
        <v>0</v>
      </c>
      <c r="Q15" s="9">
        <f t="shared" si="1"/>
        <v>226420</v>
      </c>
      <c r="R15" s="10">
        <f t="shared" si="0"/>
        <v>6.0410885805763073</v>
      </c>
      <c r="S15" s="10">
        <f t="shared" si="2"/>
        <v>99.999999999999986</v>
      </c>
    </row>
    <row r="16" spans="1:19" ht="15.3">
      <c r="A16" s="6" t="s">
        <v>18</v>
      </c>
      <c r="B16" s="7">
        <v>4471000</v>
      </c>
      <c r="C16" s="8">
        <f>'[1]AG DC Month Wise Fig'!F71</f>
        <v>82215</v>
      </c>
      <c r="D16" s="8">
        <f>'[1]AG DC Month Wise Fig'!G71</f>
        <v>125625</v>
      </c>
      <c r="E16" s="8">
        <f>'[1]AG DC Month Wise Fig'!H71</f>
        <v>46398</v>
      </c>
      <c r="F16" s="8">
        <f>'[1]AG DC Month Wise Fig'!I71</f>
        <v>112963</v>
      </c>
      <c r="G16" s="8">
        <f>'[1]AG DC Month Wise Fig'!J71</f>
        <v>111075</v>
      </c>
      <c r="H16" s="8">
        <f>'[1]AG DC Month Wise Fig'!K71</f>
        <v>133774</v>
      </c>
      <c r="I16" s="8">
        <f>'[1]AG DC Month Wise Fig'!L71</f>
        <v>227416</v>
      </c>
      <c r="J16" s="8">
        <f>'[1]AG DC Month Wise Fig'!M71</f>
        <v>142645</v>
      </c>
      <c r="K16" s="8">
        <f>'[1]AG DC Month Wise Fig'!N71</f>
        <v>161803</v>
      </c>
      <c r="L16" s="8">
        <f>'[1]AG DC Month Wise Fig'!O71</f>
        <v>162469</v>
      </c>
      <c r="M16" s="8">
        <f>'[1]AG DC Month Wise Fig'!P71</f>
        <v>107662</v>
      </c>
      <c r="N16" s="8">
        <f>'[1]AG DC Month Wise Fig'!Q71</f>
        <v>245828</v>
      </c>
      <c r="O16" s="8">
        <f>'[1]AG DC Month Wise Fig'!R71</f>
        <v>0</v>
      </c>
      <c r="P16" s="8">
        <f>'[1]AG DC Month Wise Fig'!S71</f>
        <v>0</v>
      </c>
      <c r="Q16" s="9">
        <f t="shared" si="1"/>
        <v>1659873</v>
      </c>
      <c r="R16" s="10">
        <f t="shared" si="0"/>
        <v>37.125318720644152</v>
      </c>
      <c r="S16" s="10">
        <f t="shared" si="2"/>
        <v>99.999999999999986</v>
      </c>
    </row>
    <row r="17" spans="1:19" ht="15.3">
      <c r="A17" s="6" t="s">
        <v>19</v>
      </c>
      <c r="B17" s="11">
        <v>3091000</v>
      </c>
      <c r="C17" s="8">
        <f>'[1]AG DC Month Wise Fig'!F73</f>
        <v>0</v>
      </c>
      <c r="D17" s="8">
        <f>'[1]AG DC Month Wise Fig'!G73</f>
        <v>0</v>
      </c>
      <c r="E17" s="8">
        <f>'[1]AG DC Month Wise Fig'!H73</f>
        <v>0</v>
      </c>
      <c r="F17" s="8">
        <f>'[1]AG DC Month Wise Fig'!I73</f>
        <v>0</v>
      </c>
      <c r="G17" s="8">
        <f>'[1]AG DC Month Wise Fig'!J73</f>
        <v>0</v>
      </c>
      <c r="H17" s="8">
        <f>'[1]AG DC Month Wise Fig'!K73</f>
        <v>0</v>
      </c>
      <c r="I17" s="8">
        <f>'[1]AG DC Month Wise Fig'!L73</f>
        <v>0</v>
      </c>
      <c r="J17" s="8">
        <f>'[1]AG DC Month Wise Fig'!M73</f>
        <v>0</v>
      </c>
      <c r="K17" s="8">
        <f>'[1]AG DC Month Wise Fig'!N73</f>
        <v>0</v>
      </c>
      <c r="L17" s="8">
        <f>'[1]AG DC Month Wise Fig'!O73</f>
        <v>0</v>
      </c>
      <c r="M17" s="8">
        <f>'[1]AG DC Month Wise Fig'!P73</f>
        <v>0</v>
      </c>
      <c r="N17" s="8">
        <f>'[1]AG DC Month Wise Fig'!Q73</f>
        <v>0</v>
      </c>
      <c r="O17" s="8">
        <f>'[1]AG DC Month Wise Fig'!R73</f>
        <v>0</v>
      </c>
      <c r="P17" s="8">
        <f>'[1]AG DC Month Wise Fig'!S73</f>
        <v>0</v>
      </c>
      <c r="Q17" s="9">
        <f t="shared" si="1"/>
        <v>0</v>
      </c>
      <c r="R17" s="10">
        <f t="shared" si="0"/>
        <v>0</v>
      </c>
      <c r="S17" s="10">
        <f t="shared" si="2"/>
        <v>100</v>
      </c>
    </row>
    <row r="18" spans="1:19" ht="15.3" thickBot="1">
      <c r="A18" s="21"/>
      <c r="B18" s="12">
        <f>SUM(B2:B17)</f>
        <v>85000000</v>
      </c>
      <c r="C18" s="13">
        <f t="shared" ref="C18:P18" si="3">SUM(C2:C17)</f>
        <v>3113961</v>
      </c>
      <c r="D18" s="13">
        <f t="shared" si="3"/>
        <v>3265813</v>
      </c>
      <c r="E18" s="13">
        <f t="shared" si="3"/>
        <v>4838125</v>
      </c>
      <c r="F18" s="13">
        <f t="shared" si="3"/>
        <v>2385660</v>
      </c>
      <c r="G18" s="14">
        <f t="shared" si="3"/>
        <v>1976513</v>
      </c>
      <c r="H18" s="13">
        <f t="shared" si="3"/>
        <v>3958389</v>
      </c>
      <c r="I18" s="13">
        <f t="shared" si="3"/>
        <v>5212428</v>
      </c>
      <c r="J18" s="13">
        <f t="shared" si="3"/>
        <v>3877606</v>
      </c>
      <c r="K18" s="15">
        <f t="shared" si="3"/>
        <v>2961713</v>
      </c>
      <c r="L18" s="15">
        <f t="shared" si="3"/>
        <v>1808721</v>
      </c>
      <c r="M18" s="15">
        <f t="shared" si="3"/>
        <v>2814056</v>
      </c>
      <c r="N18" s="15">
        <f t="shared" si="3"/>
        <v>1721875</v>
      </c>
      <c r="O18" s="15">
        <f t="shared" si="3"/>
        <v>0</v>
      </c>
      <c r="P18" s="15">
        <f t="shared" si="3"/>
        <v>0</v>
      </c>
      <c r="Q18" s="12">
        <f>SUM(Q2:Q17)</f>
        <v>37934860</v>
      </c>
      <c r="R18" s="16">
        <f>Q18/B18*100</f>
        <v>44.62924705882353</v>
      </c>
      <c r="S18" s="17">
        <f>(B18/12)/B18*100*12</f>
        <v>99.999999999999986</v>
      </c>
    </row>
    <row r="19" spans="1:19" ht="15.6" thickTop="1">
      <c r="A19" s="19"/>
      <c r="B19" s="19"/>
      <c r="C19" s="19"/>
      <c r="D19" s="19"/>
      <c r="E19" s="19"/>
      <c r="F19" s="19"/>
      <c r="G19" s="20"/>
      <c r="H19" s="19"/>
      <c r="I19" s="19"/>
      <c r="J19" s="19"/>
      <c r="K19" s="19"/>
      <c r="L19" s="19"/>
      <c r="M19" s="19"/>
      <c r="N19" s="19"/>
      <c r="O19" s="19"/>
      <c r="P19" s="18"/>
      <c r="Q1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Recovery of AIT 2015-19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SHARIQ</dc:creator>
  <cp:lastModifiedBy>SHARIQ</cp:lastModifiedBy>
  <dcterms:created xsi:type="dcterms:W3CDTF">2020-01-15T07:45:56Z</dcterms:created>
  <dcterms:modified xsi:type="dcterms:W3CDTF">2020-01-15T07:47:13Z</dcterms:modified>
</cp:coreProperties>
</file>