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28" yWindow="144" windowWidth="22014" windowHeight="8892"/>
  </bookViews>
  <sheets>
    <sheet name="Recovery of AIT 2015-19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18" i="1"/>
  <c r="F18"/>
  <c r="E18"/>
  <c r="D18"/>
  <c r="C18"/>
  <c r="H17"/>
  <c r="B17"/>
  <c r="J17" s="1"/>
  <c r="H16"/>
  <c r="B16"/>
  <c r="J16" s="1"/>
  <c r="H15"/>
  <c r="B15"/>
  <c r="J15" s="1"/>
  <c r="H14"/>
  <c r="B14"/>
  <c r="J14" s="1"/>
  <c r="H13"/>
  <c r="B13"/>
  <c r="H12"/>
  <c r="B12"/>
  <c r="J12" s="1"/>
  <c r="H11"/>
  <c r="B11"/>
  <c r="J11" s="1"/>
  <c r="H10"/>
  <c r="B10"/>
  <c r="H9"/>
  <c r="B9"/>
  <c r="J9" s="1"/>
  <c r="H8"/>
  <c r="B8"/>
  <c r="J8" s="1"/>
  <c r="H7"/>
  <c r="B7"/>
  <c r="J7" s="1"/>
  <c r="H6"/>
  <c r="B6"/>
  <c r="J6" s="1"/>
  <c r="H5"/>
  <c r="B5"/>
  <c r="H4"/>
  <c r="B4"/>
  <c r="H3"/>
  <c r="B3"/>
  <c r="H2"/>
  <c r="B2"/>
  <c r="I7" l="1"/>
  <c r="I9"/>
  <c r="I15"/>
  <c r="I17"/>
  <c r="I8"/>
  <c r="I11"/>
  <c r="I16"/>
  <c r="H18"/>
  <c r="I6"/>
  <c r="I12"/>
  <c r="I14"/>
  <c r="B18"/>
  <c r="J18" s="1"/>
  <c r="I18" l="1"/>
</calcChain>
</file>

<file path=xl/sharedStrings.xml><?xml version="1.0" encoding="utf-8"?>
<sst xmlns="http://schemas.openxmlformats.org/spreadsheetml/2006/main" count="21" uniqueCount="21">
  <si>
    <t>Districts</t>
  </si>
  <si>
    <t>Total</t>
  </si>
  <si>
    <t>%AGE</t>
  </si>
  <si>
    <t>Req %Age</t>
  </si>
  <si>
    <t>Abbotabad</t>
  </si>
  <si>
    <t>Bannu</t>
  </si>
  <si>
    <t>Batagram</t>
  </si>
  <si>
    <t>Charsadda</t>
  </si>
  <si>
    <t>D.I.Khan</t>
  </si>
  <si>
    <t>Hangu</t>
  </si>
  <si>
    <t>Haripur</t>
  </si>
  <si>
    <t>Karak</t>
  </si>
  <si>
    <t>Kohat</t>
  </si>
  <si>
    <t>Lakki Marwat</t>
  </si>
  <si>
    <t>Mansehra</t>
  </si>
  <si>
    <t>Mardan</t>
  </si>
  <si>
    <t>Nowshera</t>
  </si>
  <si>
    <t>Peshawar</t>
  </si>
  <si>
    <t>Swabi</t>
  </si>
  <si>
    <t>Tank</t>
  </si>
  <si>
    <t>BUDGET ESTIMAE  2019-20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</si>
</sst>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b/>
      <sz val="12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4" fillId="0" borderId="3" xfId="3" applyFont="1" applyFill="1" applyBorder="1" applyAlignment="1">
      <alignment horizontal="center" vertical="center" wrapText="1"/>
    </xf>
    <xf numFmtId="17" fontId="4" fillId="0" borderId="3" xfId="3" applyNumberFormat="1" applyFont="1" applyFill="1" applyBorder="1" applyAlignment="1">
      <alignment horizontal="center" vertical="center" wrapText="1"/>
    </xf>
    <xf numFmtId="17" fontId="4" fillId="0" borderId="2" xfId="3" applyNumberFormat="1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3" fontId="5" fillId="0" borderId="2" xfId="1" applyNumberFormat="1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9" fillId="0" borderId="0" xfId="0" applyFont="1"/>
    <xf numFmtId="0" fontId="3" fillId="0" borderId="0" xfId="0" applyFont="1" applyFill="1"/>
    <xf numFmtId="3" fontId="8" fillId="0" borderId="3" xfId="0" applyNumberFormat="1" applyFont="1" applyFill="1" applyBorder="1" applyAlignment="1">
      <alignment vertical="center"/>
    </xf>
    <xf numFmtId="164" fontId="5" fillId="0" borderId="2" xfId="1" applyNumberFormat="1" applyFont="1" applyFill="1" applyBorder="1" applyAlignment="1">
      <alignment horizontal="right" vertical="center"/>
    </xf>
    <xf numFmtId="38" fontId="5" fillId="0" borderId="2" xfId="0" applyNumberFormat="1" applyFont="1" applyFill="1" applyBorder="1" applyAlignment="1">
      <alignment vertical="center"/>
    </xf>
    <xf numFmtId="3" fontId="5" fillId="0" borderId="2" xfId="1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3" fontId="5" fillId="0" borderId="3" xfId="1" applyNumberFormat="1" applyFont="1" applyFill="1" applyBorder="1" applyAlignment="1">
      <alignment horizontal="right" vertical="center"/>
    </xf>
    <xf numFmtId="164" fontId="5" fillId="0" borderId="3" xfId="1" applyNumberFormat="1" applyFont="1" applyFill="1" applyBorder="1" applyAlignment="1">
      <alignment horizontal="right" vertical="center"/>
    </xf>
    <xf numFmtId="164" fontId="6" fillId="0" borderId="3" xfId="0" applyNumberFormat="1" applyFont="1" applyFill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3" fontId="4" fillId="0" borderId="2" xfId="2" applyNumberFormat="1" applyFont="1" applyBorder="1" applyAlignment="1">
      <alignment horizontal="right" vertical="center"/>
    </xf>
    <xf numFmtId="3" fontId="4" fillId="0" borderId="2" xfId="2" applyNumberFormat="1" applyFont="1" applyBorder="1" applyAlignment="1">
      <alignment vertical="center"/>
    </xf>
    <xf numFmtId="3" fontId="4" fillId="0" borderId="2" xfId="2" applyNumberFormat="1" applyFont="1" applyFill="1" applyBorder="1" applyAlignment="1">
      <alignment vertical="center"/>
    </xf>
    <xf numFmtId="4" fontId="4" fillId="0" borderId="2" xfId="2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</cellXfs>
  <cellStyles count="4">
    <cellStyle name="40% - Accent1" xfId="3" builtinId="31"/>
    <cellStyle name="Comma" xfId="1" builtinId="3"/>
    <cellStyle name="Normal" xfId="0" builtinId="0"/>
    <cellStyle name="Total" xfId="2" builtin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n%20Folder%202013-14\Year%202019-20%20Current\New%20Receip%20Test%202019-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witch Board"/>
      <sheetName val="AG Figures"/>
      <sheetName val="DIVISION WISE AG"/>
      <sheetName val="DC Figures"/>
      <sheetName val="AG-DC Variation"/>
      <sheetName val="Lum Sum Summary"/>
      <sheetName val="Summary M.Wise"/>
      <sheetName val="Crrnt 6 Prev 6"/>
      <sheetName val="Principle of policy"/>
      <sheetName val="R.Mobilization to FD"/>
      <sheetName val="Usher"/>
      <sheetName val="Monthly Summary"/>
      <sheetName val="CO 3870 "/>
      <sheetName val="Qrtrly PMRU"/>
    </sheetNames>
    <sheetDataSet>
      <sheetData sheetId="0"/>
      <sheetData sheetId="1">
        <row r="86">
          <cell r="C86" t="str">
            <v>BUDGET ESTIMAE  2019-20</v>
          </cell>
        </row>
        <row r="87">
          <cell r="C87">
            <v>195610400</v>
          </cell>
        </row>
        <row r="88">
          <cell r="C88">
            <v>45743500</v>
          </cell>
        </row>
        <row r="89">
          <cell r="C89">
            <v>8486700</v>
          </cell>
        </row>
        <row r="90">
          <cell r="C90">
            <v>16086500</v>
          </cell>
        </row>
        <row r="92">
          <cell r="C92">
            <v>33159500</v>
          </cell>
        </row>
        <row r="93">
          <cell r="C93">
            <v>17489400</v>
          </cell>
        </row>
        <row r="95">
          <cell r="C95">
            <v>131803000</v>
          </cell>
        </row>
        <row r="96">
          <cell r="C96">
            <v>21047100</v>
          </cell>
        </row>
        <row r="97">
          <cell r="C97">
            <v>8836200</v>
          </cell>
        </row>
        <row r="98">
          <cell r="C98">
            <v>9182200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70" zoomScaleNormal="70" workbookViewId="0">
      <selection activeCell="J36" sqref="J36"/>
    </sheetView>
  </sheetViews>
  <sheetFormatPr defaultColWidth="20.578125" defaultRowHeight="14.4"/>
  <cols>
    <col min="1" max="16384" width="20.578125" style="1"/>
  </cols>
  <sheetData>
    <row r="1" spans="1:10" ht="27.6">
      <c r="A1" s="2" t="s">
        <v>0</v>
      </c>
      <c r="B1" s="5" t="s">
        <v>20</v>
      </c>
      <c r="C1" s="3">
        <v>43647</v>
      </c>
      <c r="D1" s="3">
        <v>43678</v>
      </c>
      <c r="E1" s="3">
        <v>43709</v>
      </c>
      <c r="F1" s="3">
        <v>43739</v>
      </c>
      <c r="G1" s="3">
        <v>43770</v>
      </c>
      <c r="H1" s="3" t="s">
        <v>1</v>
      </c>
      <c r="I1" s="4" t="s">
        <v>2</v>
      </c>
      <c r="J1" s="3" t="s">
        <v>3</v>
      </c>
    </row>
    <row r="2" spans="1:10" ht="15.6">
      <c r="A2" s="6" t="s">
        <v>4</v>
      </c>
      <c r="B2" s="14">
        <f>'[1]AG Figures'!C83</f>
        <v>0</v>
      </c>
      <c r="C2" s="7">
        <v>8000</v>
      </c>
      <c r="D2" s="16">
        <v>1828</v>
      </c>
      <c r="E2" s="17">
        <v>2639</v>
      </c>
      <c r="F2" s="15">
        <v>5000</v>
      </c>
      <c r="G2" s="15">
        <v>0</v>
      </c>
      <c r="H2" s="8">
        <f>SUM(C2:G2)</f>
        <v>17467</v>
      </c>
      <c r="I2" s="9"/>
      <c r="J2" s="9"/>
    </row>
    <row r="3" spans="1:10" ht="15.6">
      <c r="A3" s="6" t="s">
        <v>5</v>
      </c>
      <c r="B3" s="14">
        <f>'[1]AG Figures'!C84</f>
        <v>0</v>
      </c>
      <c r="C3" s="7">
        <v>129791</v>
      </c>
      <c r="D3" s="7">
        <v>149376</v>
      </c>
      <c r="E3" s="7">
        <v>212275</v>
      </c>
      <c r="F3" s="15"/>
      <c r="G3" s="15">
        <v>78480</v>
      </c>
      <c r="H3" s="8">
        <f>SUM(C3:G3)</f>
        <v>569922</v>
      </c>
      <c r="I3" s="9"/>
      <c r="J3" s="9"/>
    </row>
    <row r="4" spans="1:10" ht="15.6">
      <c r="A4" s="6" t="s">
        <v>6</v>
      </c>
      <c r="B4" s="14">
        <f>'[1]AG Figures'!C85</f>
        <v>0</v>
      </c>
      <c r="C4" s="7">
        <v>0</v>
      </c>
      <c r="D4" s="7">
        <v>0</v>
      </c>
      <c r="E4" s="7">
        <v>189844</v>
      </c>
      <c r="F4" s="15">
        <v>257206</v>
      </c>
      <c r="G4" s="15">
        <v>450480</v>
      </c>
      <c r="H4" s="8">
        <f>SUM(C4:G4)</f>
        <v>897530</v>
      </c>
      <c r="I4" s="9"/>
      <c r="J4" s="9"/>
    </row>
    <row r="5" spans="1:10" ht="15.6">
      <c r="A5" s="6" t="s">
        <v>7</v>
      </c>
      <c r="B5" s="14" t="str">
        <f>'[1]AG Figures'!C86</f>
        <v>BUDGET ESTIMAE  2019-20</v>
      </c>
      <c r="C5" s="15">
        <v>1494645</v>
      </c>
      <c r="D5" s="15">
        <v>187000</v>
      </c>
      <c r="E5" s="15"/>
      <c r="F5" s="15"/>
      <c r="G5" s="15"/>
      <c r="H5" s="8">
        <f>SUM(C5:G5)</f>
        <v>1681645</v>
      </c>
      <c r="I5" s="9"/>
      <c r="J5" s="9"/>
    </row>
    <row r="6" spans="1:10" ht="15.6">
      <c r="A6" s="6" t="s">
        <v>8</v>
      </c>
      <c r="B6" s="14">
        <f>'[1]AG Figures'!C87</f>
        <v>195610400</v>
      </c>
      <c r="C6" s="15">
        <v>544349</v>
      </c>
      <c r="D6" s="15">
        <v>615898</v>
      </c>
      <c r="E6" s="15"/>
      <c r="F6" s="15"/>
      <c r="G6" s="15">
        <v>3436901</v>
      </c>
      <c r="H6" s="8">
        <f>SUM(C6:G6)</f>
        <v>4597148</v>
      </c>
      <c r="I6" s="9">
        <f>H6/B6*100</f>
        <v>2.3501552064716393</v>
      </c>
      <c r="J6" s="9">
        <f t="shared" ref="J6:J20" si="0">(B6/12)/B6*100*4</f>
        <v>33.333333333333329</v>
      </c>
    </row>
    <row r="7" spans="1:10" ht="15.6">
      <c r="A7" s="6" t="s">
        <v>9</v>
      </c>
      <c r="B7" s="14">
        <f>'[1]AG Figures'!C88</f>
        <v>45743500</v>
      </c>
      <c r="C7" s="7">
        <v>20835</v>
      </c>
      <c r="D7" s="7">
        <v>31846</v>
      </c>
      <c r="E7" s="7"/>
      <c r="F7" s="15">
        <v>65447</v>
      </c>
      <c r="G7" s="15">
        <v>63024</v>
      </c>
      <c r="H7" s="8">
        <f>SUM(C7:G7)</f>
        <v>181152</v>
      </c>
      <c r="I7" s="9">
        <f>H7/B7*100</f>
        <v>0.39601692043678338</v>
      </c>
      <c r="J7" s="9">
        <f t="shared" si="0"/>
        <v>33.333333333333336</v>
      </c>
    </row>
    <row r="8" spans="1:10" ht="15.6">
      <c r="A8" s="6" t="s">
        <v>10</v>
      </c>
      <c r="B8" s="14">
        <f>'[1]AG Figures'!C89</f>
        <v>8486700</v>
      </c>
      <c r="C8" s="7">
        <v>188550</v>
      </c>
      <c r="D8" s="7">
        <v>141566</v>
      </c>
      <c r="E8" s="7">
        <v>221575</v>
      </c>
      <c r="F8" s="15">
        <v>203495</v>
      </c>
      <c r="G8" s="15">
        <v>82630</v>
      </c>
      <c r="H8" s="8">
        <f>SUM(C8:G8)</f>
        <v>837816</v>
      </c>
      <c r="I8" s="9">
        <f>H8/B8*100</f>
        <v>9.8721057654918862</v>
      </c>
      <c r="J8" s="9">
        <f t="shared" si="0"/>
        <v>33.333333333333329</v>
      </c>
    </row>
    <row r="9" spans="1:10" ht="15.6">
      <c r="A9" s="6" t="s">
        <v>11</v>
      </c>
      <c r="B9" s="14">
        <f>'[1]AG Figures'!C90</f>
        <v>16086500</v>
      </c>
      <c r="C9" s="7">
        <v>42000</v>
      </c>
      <c r="D9" s="7">
        <v>78971</v>
      </c>
      <c r="E9" s="7">
        <v>82000</v>
      </c>
      <c r="F9" s="15"/>
      <c r="G9" s="15">
        <v>46460</v>
      </c>
      <c r="H9" s="8">
        <f>SUM(C9:G9)</f>
        <v>249431</v>
      </c>
      <c r="I9" s="9">
        <f>H9/B9*100</f>
        <v>1.550561029434619</v>
      </c>
      <c r="J9" s="9">
        <f t="shared" si="0"/>
        <v>33.333333333333336</v>
      </c>
    </row>
    <row r="10" spans="1:10" ht="15.6">
      <c r="A10" s="6" t="s">
        <v>12</v>
      </c>
      <c r="B10" s="14">
        <f>'[1]AG Figures'!C91</f>
        <v>0</v>
      </c>
      <c r="C10" s="7">
        <v>14645</v>
      </c>
      <c r="D10" s="7">
        <v>136421</v>
      </c>
      <c r="E10" s="7">
        <v>396782</v>
      </c>
      <c r="F10" s="15">
        <v>267650</v>
      </c>
      <c r="G10" s="15">
        <v>192278</v>
      </c>
      <c r="H10" s="8">
        <f>SUM(C10:G10)</f>
        <v>1007776</v>
      </c>
      <c r="I10" s="9"/>
      <c r="J10" s="9"/>
    </row>
    <row r="11" spans="1:10" ht="15.6">
      <c r="A11" s="6" t="s">
        <v>13</v>
      </c>
      <c r="B11" s="14">
        <f>'[1]AG Figures'!C92</f>
        <v>33159500</v>
      </c>
      <c r="C11" s="7">
        <v>475500</v>
      </c>
      <c r="D11" s="7">
        <v>720500</v>
      </c>
      <c r="E11" s="7">
        <v>609875</v>
      </c>
      <c r="F11" s="15">
        <v>601900</v>
      </c>
      <c r="G11" s="15">
        <v>561000</v>
      </c>
      <c r="H11" s="8">
        <f>SUM(C11:G11)</f>
        <v>2968775</v>
      </c>
      <c r="I11" s="9">
        <f>H11/B11*100</f>
        <v>8.9530149730846365</v>
      </c>
      <c r="J11" s="9">
        <f t="shared" si="0"/>
        <v>33.333333333333329</v>
      </c>
    </row>
    <row r="12" spans="1:10" ht="15.6">
      <c r="A12" s="6" t="s">
        <v>14</v>
      </c>
      <c r="B12" s="14">
        <f>'[1]AG Figures'!C93</f>
        <v>17489400</v>
      </c>
      <c r="C12" s="7">
        <v>0</v>
      </c>
      <c r="D12" s="7">
        <v>23000</v>
      </c>
      <c r="E12" s="7"/>
      <c r="F12" s="15">
        <v>105905</v>
      </c>
      <c r="G12" s="15"/>
      <c r="H12" s="8">
        <f>SUM(C12:G12)</f>
        <v>128905</v>
      </c>
      <c r="I12" s="9">
        <f>H12/B12*100</f>
        <v>0.7370464395576749</v>
      </c>
      <c r="J12" s="9">
        <f t="shared" si="0"/>
        <v>33.333333333333329</v>
      </c>
    </row>
    <row r="13" spans="1:10" ht="15.6">
      <c r="A13" s="6" t="s">
        <v>15</v>
      </c>
      <c r="B13" s="14">
        <f>'[1]AG Figures'!C94</f>
        <v>0</v>
      </c>
      <c r="C13" s="15">
        <v>421123</v>
      </c>
      <c r="D13" s="15">
        <v>1171768</v>
      </c>
      <c r="E13" s="15">
        <v>3218859</v>
      </c>
      <c r="F13" s="15">
        <v>2322877</v>
      </c>
      <c r="G13" s="15"/>
      <c r="H13" s="8">
        <f>SUM(C13:G13)</f>
        <v>7134627</v>
      </c>
      <c r="I13" s="9"/>
      <c r="J13" s="9"/>
    </row>
    <row r="14" spans="1:10" ht="15.6">
      <c r="A14" s="6" t="s">
        <v>16</v>
      </c>
      <c r="B14" s="14">
        <f>'[1]AG Figures'!C95</f>
        <v>131803000</v>
      </c>
      <c r="C14" s="7">
        <v>69600</v>
      </c>
      <c r="D14" s="7">
        <v>124350</v>
      </c>
      <c r="E14" s="7">
        <v>327400</v>
      </c>
      <c r="F14" s="15">
        <v>291000</v>
      </c>
      <c r="G14" s="15">
        <v>258080</v>
      </c>
      <c r="H14" s="8">
        <f>SUM(C14:G14)</f>
        <v>1070430</v>
      </c>
      <c r="I14" s="9">
        <f>H14/B14*100</f>
        <v>0.81214388139875426</v>
      </c>
      <c r="J14" s="9">
        <f t="shared" si="0"/>
        <v>33.333333333333336</v>
      </c>
    </row>
    <row r="15" spans="1:10" ht="15.6">
      <c r="A15" s="6" t="s">
        <v>17</v>
      </c>
      <c r="B15" s="14">
        <f>'[1]AG Figures'!C96</f>
        <v>21047100</v>
      </c>
      <c r="C15" s="15">
        <v>451393</v>
      </c>
      <c r="D15" s="15"/>
      <c r="E15" s="15"/>
      <c r="F15" s="15">
        <v>431000</v>
      </c>
      <c r="G15" s="15"/>
      <c r="H15" s="8">
        <f>SUM(C15:G15)</f>
        <v>882393</v>
      </c>
      <c r="I15" s="9">
        <f>H15/B15*100</f>
        <v>4.192468321051356</v>
      </c>
      <c r="J15" s="9">
        <f t="shared" si="0"/>
        <v>33.333333333333329</v>
      </c>
    </row>
    <row r="16" spans="1:10" ht="15.6">
      <c r="A16" s="6" t="s">
        <v>18</v>
      </c>
      <c r="B16" s="14">
        <f>'[1]AG Figures'!C97</f>
        <v>8836200</v>
      </c>
      <c r="C16" s="15">
        <v>65966</v>
      </c>
      <c r="D16" s="15">
        <v>127902</v>
      </c>
      <c r="E16" s="15">
        <v>162400</v>
      </c>
      <c r="F16" s="15">
        <v>500704</v>
      </c>
      <c r="G16" s="15"/>
      <c r="H16" s="8">
        <f>SUM(C16:G16)</f>
        <v>856972</v>
      </c>
      <c r="I16" s="9">
        <f>H16/B16*100</f>
        <v>9.6984223987687006</v>
      </c>
      <c r="J16" s="9">
        <f t="shared" si="0"/>
        <v>33.333333333333329</v>
      </c>
    </row>
    <row r="17" spans="1:10" ht="15.6">
      <c r="A17" s="18" t="s">
        <v>19</v>
      </c>
      <c r="B17" s="14">
        <f>'[1]AG Figures'!C98</f>
        <v>9182200</v>
      </c>
      <c r="C17" s="19">
        <v>152500</v>
      </c>
      <c r="D17" s="19"/>
      <c r="E17" s="19"/>
      <c r="F17" s="20">
        <v>167500</v>
      </c>
      <c r="G17" s="20">
        <v>303374</v>
      </c>
      <c r="H17" s="21">
        <f>SUM(C17:G17)</f>
        <v>623374</v>
      </c>
      <c r="I17" s="22">
        <f>H17/B17*100</f>
        <v>6.7889394698438288</v>
      </c>
      <c r="J17" s="9">
        <f t="shared" si="0"/>
        <v>33.333333333333336</v>
      </c>
    </row>
    <row r="18" spans="1:10" ht="15.3">
      <c r="A18" s="27"/>
      <c r="B18" s="23">
        <f>SUM(B2:B17)</f>
        <v>487444500</v>
      </c>
      <c r="C18" s="24">
        <f t="shared" ref="C18:G18" si="1">SUM(C2:C17)</f>
        <v>4078897</v>
      </c>
      <c r="D18" s="24">
        <f t="shared" si="1"/>
        <v>3510426</v>
      </c>
      <c r="E18" s="24">
        <f t="shared" si="1"/>
        <v>5423649</v>
      </c>
      <c r="F18" s="24">
        <f t="shared" si="1"/>
        <v>5219684</v>
      </c>
      <c r="G18" s="25">
        <f t="shared" si="1"/>
        <v>5472707</v>
      </c>
      <c r="H18" s="23">
        <f>SUM(H2:H17)</f>
        <v>23705363</v>
      </c>
      <c r="I18" s="26">
        <f>H18/B18*100</f>
        <v>4.8631922198322064</v>
      </c>
      <c r="J18" s="9">
        <f t="shared" si="0"/>
        <v>33.333333333333329</v>
      </c>
    </row>
    <row r="19" spans="1:10" ht="15.3">
      <c r="A19" s="11"/>
      <c r="B19" s="12"/>
      <c r="C19" s="11"/>
      <c r="D19" s="11"/>
      <c r="E19" s="11"/>
      <c r="F19" s="11"/>
      <c r="G19" s="13"/>
      <c r="H19" s="11"/>
      <c r="I19" s="10"/>
      <c r="J19" s="10"/>
    </row>
    <row r="20" spans="1:10" ht="15.3">
      <c r="A20" s="11"/>
      <c r="B20" s="11"/>
      <c r="C20" s="11"/>
      <c r="D20" s="11"/>
      <c r="E20" s="11"/>
      <c r="F20" s="11"/>
      <c r="G20" s="13"/>
      <c r="H20" s="11"/>
      <c r="I20" s="10"/>
      <c r="J20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Recovery of AIT 2015-19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SHARIQ</dc:creator>
  <cp:lastModifiedBy>SHARIQ</cp:lastModifiedBy>
  <dcterms:created xsi:type="dcterms:W3CDTF">2020-01-15T07:49:05Z</dcterms:created>
  <dcterms:modified xsi:type="dcterms:W3CDTF">2020-01-15T07:50:50Z</dcterms:modified>
</cp:coreProperties>
</file>