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20490" windowHeight="7620"/>
  </bookViews>
  <sheets>
    <sheet name="District Wise Villages - 2018" sheetId="55" r:id="rId1"/>
  </sheets>
  <calcPr calcId="124519"/>
</workbook>
</file>

<file path=xl/calcChain.xml><?xml version="1.0" encoding="utf-8"?>
<calcChain xmlns="http://schemas.openxmlformats.org/spreadsheetml/2006/main">
  <c r="C11" i="55"/>
  <c r="E10"/>
  <c r="D10"/>
  <c r="E9"/>
  <c r="D9"/>
  <c r="E8"/>
  <c r="D8"/>
  <c r="E7"/>
  <c r="D7"/>
  <c r="E6"/>
  <c r="D6"/>
  <c r="E5"/>
  <c r="D5"/>
  <c r="E4"/>
  <c r="D4"/>
  <c r="E3"/>
  <c r="D3"/>
  <c r="E2"/>
  <c r="D2"/>
  <c r="E11" l="1"/>
  <c r="D11"/>
</calcChain>
</file>

<file path=xl/sharedStrings.xml><?xml version="1.0" encoding="utf-8"?>
<sst xmlns="http://schemas.openxmlformats.org/spreadsheetml/2006/main" count="20" uniqueCount="16">
  <si>
    <t>District</t>
  </si>
  <si>
    <t>Swabi</t>
  </si>
  <si>
    <t>Kohat</t>
  </si>
  <si>
    <t>Nowshera</t>
  </si>
  <si>
    <t>Mardan</t>
  </si>
  <si>
    <t>Karak</t>
  </si>
  <si>
    <t>Bannu</t>
  </si>
  <si>
    <t>Lakki Marwat</t>
  </si>
  <si>
    <t>Peshawar</t>
  </si>
  <si>
    <t>Year</t>
  </si>
  <si>
    <t>Number of Villages</t>
  </si>
  <si>
    <t>Number of Houses</t>
  </si>
  <si>
    <t>2018</t>
  </si>
  <si>
    <t>Energy Generation per Year</t>
  </si>
  <si>
    <t>DI Khna</t>
  </si>
  <si>
    <t>Total</t>
  </si>
</sst>
</file>

<file path=xl/styles.xml><?xml version="1.0" encoding="utf-8"?>
<styleSheet xmlns="http://schemas.openxmlformats.org/spreadsheetml/2006/main">
  <numFmts count="2">
    <numFmt numFmtId="164" formatCode="[$-409]d/mmm/yy;@"/>
    <numFmt numFmtId="165" formatCode="0.00\ &quot;KWh&quot;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23">
    <xf numFmtId="0" fontId="0" fillId="0" borderId="0" xfId="0"/>
    <xf numFmtId="1" fontId="0" fillId="0" borderId="1" xfId="0" applyNumberFormat="1" applyFill="1" applyBorder="1" applyAlignment="1" applyProtection="1">
      <alignment horizontal="center" vertical="center"/>
    </xf>
    <xf numFmtId="0" fontId="0" fillId="0" borderId="1" xfId="0" applyNumberFormat="1" applyBorder="1" applyAlignment="1" applyProtection="1">
      <alignment horizontal="center" vertical="center"/>
    </xf>
    <xf numFmtId="1" fontId="0" fillId="0" borderId="2" xfId="0" applyNumberFormat="1" applyFill="1" applyBorder="1" applyAlignment="1" applyProtection="1">
      <alignment horizontal="center" vertical="center"/>
    </xf>
    <xf numFmtId="0" fontId="1" fillId="2" borderId="8" xfId="0" applyFont="1" applyFill="1" applyBorder="1" applyAlignment="1" applyProtection="1">
      <alignment horizontal="center" vertical="center"/>
    </xf>
    <xf numFmtId="1" fontId="0" fillId="0" borderId="3" xfId="0" applyNumberFormat="1" applyFill="1" applyBorder="1" applyAlignment="1" applyProtection="1">
      <alignment horizontal="center" vertical="center"/>
    </xf>
    <xf numFmtId="0" fontId="0" fillId="0" borderId="3" xfId="0" applyNumberFormat="1" applyBorder="1" applyAlignment="1" applyProtection="1">
      <alignment horizontal="center" vertical="center"/>
    </xf>
    <xf numFmtId="0" fontId="0" fillId="0" borderId="5" xfId="0" applyFill="1" applyBorder="1" applyAlignment="1" applyProtection="1">
      <alignment horizontal="center" vertical="center" wrapText="1"/>
    </xf>
    <xf numFmtId="165" fontId="0" fillId="0" borderId="7" xfId="0" applyNumberFormat="1" applyBorder="1" applyAlignment="1">
      <alignment horizontal="center"/>
    </xf>
    <xf numFmtId="165" fontId="0" fillId="0" borderId="4" xfId="0" applyNumberFormat="1" applyBorder="1" applyAlignment="1">
      <alignment horizontal="center"/>
    </xf>
    <xf numFmtId="0" fontId="1" fillId="2" borderId="6" xfId="0" applyFont="1" applyFill="1" applyBorder="1" applyAlignment="1" applyProtection="1">
      <alignment horizontal="center" vertical="center"/>
    </xf>
    <xf numFmtId="0" fontId="0" fillId="0" borderId="3" xfId="0" applyFill="1" applyBorder="1" applyAlignment="1" applyProtection="1">
      <alignment horizontal="center" vertical="center" wrapText="1"/>
    </xf>
    <xf numFmtId="49" fontId="0" fillId="0" borderId="1" xfId="0" applyNumberFormat="1" applyFill="1" applyBorder="1" applyAlignment="1" applyProtection="1">
      <alignment horizontal="center" vertical="center" wrapText="1"/>
    </xf>
    <xf numFmtId="49" fontId="0" fillId="0" borderId="2" xfId="0" applyNumberFormat="1" applyFill="1" applyBorder="1" applyAlignment="1" applyProtection="1">
      <alignment horizontal="center" vertical="center" wrapText="1"/>
    </xf>
    <xf numFmtId="1" fontId="1" fillId="0" borderId="10" xfId="0" applyNumberFormat="1" applyFont="1" applyBorder="1" applyAlignment="1" applyProtection="1">
      <alignment horizontal="center" vertical="center"/>
    </xf>
    <xf numFmtId="0" fontId="1" fillId="0" borderId="11" xfId="0" applyFont="1" applyBorder="1" applyAlignment="1" applyProtection="1">
      <alignment horizontal="center" vertical="center"/>
    </xf>
    <xf numFmtId="165" fontId="1" fillId="0" borderId="12" xfId="0" applyNumberFormat="1" applyFont="1" applyBorder="1" applyAlignment="1">
      <alignment horizontal="center"/>
    </xf>
    <xf numFmtId="0" fontId="0" fillId="0" borderId="0" xfId="0"/>
    <xf numFmtId="164" fontId="0" fillId="0" borderId="2" xfId="0" applyNumberFormat="1" applyFill="1" applyBorder="1" applyAlignment="1" applyProtection="1">
      <alignment horizontal="left" vertical="center" wrapText="1"/>
    </xf>
    <xf numFmtId="0" fontId="0" fillId="0" borderId="8" xfId="0" applyFill="1" applyBorder="1" applyAlignment="1" applyProtection="1">
      <alignment horizontal="left" vertical="center" wrapText="1"/>
    </xf>
    <xf numFmtId="0" fontId="0" fillId="0" borderId="2" xfId="0" applyFill="1" applyBorder="1" applyAlignment="1" applyProtection="1">
      <alignment horizontal="left" vertical="center" wrapText="1"/>
    </xf>
    <xf numFmtId="0" fontId="2" fillId="0" borderId="9" xfId="0" applyFont="1" applyBorder="1" applyAlignment="1" applyProtection="1">
      <alignment horizontal="center" vertical="center"/>
    </xf>
    <xf numFmtId="0" fontId="2" fillId="0" borderId="9" xfId="0" applyFont="1" applyBorder="1" applyAlignment="1" applyProtection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E11"/>
  <sheetViews>
    <sheetView tabSelected="1" view="pageBreakPreview" zoomScaleSheetLayoutView="100" workbookViewId="0">
      <selection activeCell="C25" sqref="C25"/>
    </sheetView>
  </sheetViews>
  <sheetFormatPr defaultRowHeight="14.4"/>
  <cols>
    <col min="1" max="1" width="18.26171875" style="17" customWidth="1"/>
    <col min="2" max="2" width="17.26171875" style="17" customWidth="1"/>
    <col min="3" max="4" width="20.68359375" style="17" customWidth="1"/>
    <col min="5" max="5" width="25.15625" style="17" customWidth="1"/>
    <col min="6" max="16384" width="8.83984375" style="17"/>
  </cols>
  <sheetData>
    <row r="1" spans="1:5" ht="14.7" thickBot="1">
      <c r="A1" s="4" t="s">
        <v>0</v>
      </c>
      <c r="B1" s="4" t="s">
        <v>9</v>
      </c>
      <c r="C1" s="4" t="s">
        <v>10</v>
      </c>
      <c r="D1" s="4" t="s">
        <v>11</v>
      </c>
      <c r="E1" s="10" t="s">
        <v>13</v>
      </c>
    </row>
    <row r="2" spans="1:5">
      <c r="A2" s="19" t="s">
        <v>1</v>
      </c>
      <c r="B2" s="11">
        <v>2018</v>
      </c>
      <c r="C2" s="5">
        <v>14</v>
      </c>
      <c r="D2" s="6">
        <f>C2*29</f>
        <v>406</v>
      </c>
      <c r="E2" s="8">
        <f>((C2*29)*300*5.5*365)/1000</f>
        <v>244513.5</v>
      </c>
    </row>
    <row r="3" spans="1:5">
      <c r="A3" s="20" t="s">
        <v>3</v>
      </c>
      <c r="B3" s="7">
        <v>2018</v>
      </c>
      <c r="C3" s="1">
        <v>12</v>
      </c>
      <c r="D3" s="2">
        <f t="shared" ref="D3:D10" si="0">C3*29</f>
        <v>348</v>
      </c>
      <c r="E3" s="9">
        <f t="shared" ref="E3:E9" si="1">((C3*29)*300*5.5*365)/1000</f>
        <v>209583</v>
      </c>
    </row>
    <row r="4" spans="1:5">
      <c r="A4" s="20" t="s">
        <v>4</v>
      </c>
      <c r="B4" s="7">
        <v>2018</v>
      </c>
      <c r="C4" s="1">
        <v>4</v>
      </c>
      <c r="D4" s="2">
        <f t="shared" si="0"/>
        <v>116</v>
      </c>
      <c r="E4" s="9">
        <f t="shared" si="1"/>
        <v>69861</v>
      </c>
    </row>
    <row r="5" spans="1:5">
      <c r="A5" s="18" t="s">
        <v>2</v>
      </c>
      <c r="B5" s="12">
        <v>2018</v>
      </c>
      <c r="C5" s="1">
        <v>7</v>
      </c>
      <c r="D5" s="2">
        <f t="shared" si="0"/>
        <v>203</v>
      </c>
      <c r="E5" s="9">
        <f t="shared" si="1"/>
        <v>122256.75</v>
      </c>
    </row>
    <row r="6" spans="1:5">
      <c r="A6" s="18" t="s">
        <v>5</v>
      </c>
      <c r="B6" s="12" t="s">
        <v>12</v>
      </c>
      <c r="C6" s="1">
        <v>2</v>
      </c>
      <c r="D6" s="2">
        <f t="shared" si="0"/>
        <v>58</v>
      </c>
      <c r="E6" s="9">
        <f t="shared" si="1"/>
        <v>34930.5</v>
      </c>
    </row>
    <row r="7" spans="1:5">
      <c r="A7" s="18" t="s">
        <v>6</v>
      </c>
      <c r="B7" s="12" t="s">
        <v>12</v>
      </c>
      <c r="C7" s="1">
        <v>14</v>
      </c>
      <c r="D7" s="2">
        <f t="shared" si="0"/>
        <v>406</v>
      </c>
      <c r="E7" s="9">
        <f t="shared" si="1"/>
        <v>244513.5</v>
      </c>
    </row>
    <row r="8" spans="1:5">
      <c r="A8" s="18" t="s">
        <v>14</v>
      </c>
      <c r="B8" s="13" t="s">
        <v>12</v>
      </c>
      <c r="C8" s="3">
        <v>0</v>
      </c>
      <c r="D8" s="2">
        <f t="shared" si="0"/>
        <v>0</v>
      </c>
      <c r="E8" s="9">
        <f t="shared" si="1"/>
        <v>0</v>
      </c>
    </row>
    <row r="9" spans="1:5">
      <c r="A9" s="18" t="s">
        <v>7</v>
      </c>
      <c r="B9" s="12" t="s">
        <v>12</v>
      </c>
      <c r="C9" s="1">
        <v>0</v>
      </c>
      <c r="D9" s="2">
        <f t="shared" si="0"/>
        <v>0</v>
      </c>
      <c r="E9" s="9">
        <f t="shared" si="1"/>
        <v>0</v>
      </c>
    </row>
    <row r="10" spans="1:5" ht="14.7" thickBot="1">
      <c r="A10" s="18" t="s">
        <v>8</v>
      </c>
      <c r="B10" s="12" t="s">
        <v>12</v>
      </c>
      <c r="C10" s="1">
        <v>0</v>
      </c>
      <c r="D10" s="2">
        <f t="shared" si="0"/>
        <v>0</v>
      </c>
      <c r="E10" s="9">
        <f>((C10*29)*300*5.5*365)/1000</f>
        <v>0</v>
      </c>
    </row>
    <row r="11" spans="1:5" ht="14.7" thickBot="1">
      <c r="A11" s="22" t="s">
        <v>15</v>
      </c>
      <c r="B11" s="21"/>
      <c r="C11" s="14">
        <f>SUM(C2:C10)</f>
        <v>53</v>
      </c>
      <c r="D11" s="15">
        <f>SUM(D2:D10)</f>
        <v>1537</v>
      </c>
      <c r="E11" s="16">
        <f>SUM(E2:E10)</f>
        <v>925658.25</v>
      </c>
    </row>
  </sheetData>
  <sheetProtection selectLockedCells="1"/>
  <pageMargins left="0.45" right="0.2" top="1.25" bottom="0.25" header="0.3" footer="0.3"/>
  <pageSetup paperSize="9" scale="7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District Wise Villages - 2018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2020-01-09T06:48:30Z</dcterms:modified>
</cp:coreProperties>
</file>